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https://crasainfra.sharepoint.com/sites/ml2/Laboratrio/15 - Resultados de Ensaios/01 - Estação Penha/"/>
    </mc:Choice>
  </mc:AlternateContent>
  <xr:revisionPtr revIDLastSave="8596" documentId="13_ncr:1_{D53BA34F-5137-4D7A-926A-160F77E24694}" xr6:coauthVersionLast="47" xr6:coauthVersionMax="47" xr10:uidLastSave="{4FB249B5-C23E-4CDE-A635-211B8A71F30A}"/>
  <bookViews>
    <workbookView xWindow="-120" yWindow="-120" windowWidth="29040" windowHeight="15720" xr2:uid="{F34908CA-6A3B-4FE4-A20F-299D1665EFB2}"/>
  </bookViews>
  <sheets>
    <sheet name="Resultados Compressão" sheetId="1" r:id="rId1"/>
    <sheet name="Controle cimento" sheetId="6" r:id="rId2"/>
    <sheet name="Protensão faces leste-oest-sul" sheetId="2" state="hidden" r:id="rId3"/>
    <sheet name="Protensão galeria" sheetId="3" state="hidden" r:id="rId4"/>
    <sheet name="Datas" sheetId="7" r:id="rId5"/>
    <sheet name="Tabela" sheetId="11" r:id="rId6"/>
    <sheet name="RT032" sheetId="9" r:id="rId7"/>
    <sheet name="Estudo" sheetId="4" state="hidden" r:id="rId8"/>
  </sheets>
  <definedNames>
    <definedName name="_xlnm._FilterDatabase" localSheetId="1" hidden="1">'Controle cimento'!$B$5:$H$340</definedName>
    <definedName name="_xlnm._FilterDatabase" localSheetId="7" hidden="1">Estudo!$N$1:$N$279</definedName>
    <definedName name="_xlnm._FilterDatabase" localSheetId="2" hidden="1">'Protensão faces leste-oest-sul'!$A$1:$M$244</definedName>
    <definedName name="_xlnm._FilterDatabase" localSheetId="0" hidden="1">'Resultados Compressão'!$B$3:$M$5</definedName>
    <definedName name="_xlnm._FilterDatabase" localSheetId="6" hidden="1">'RT032'!$B$5:$I$339</definedName>
    <definedName name="_xlnm._FilterDatabase" localSheetId="5" hidden="1">Tabela!$C$6:$P$339</definedName>
    <definedName name="_xlnm.Print_Area" localSheetId="0">'Resultados Compressão'!$B$408:$M$419</definedName>
    <definedName name="_xlnm.Print_Area" localSheetId="5">Tabela!$C$5:$Q$337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266" i="11" l="1"/>
  <c r="K265" i="9"/>
  <c r="AD18" i="1"/>
  <c r="Z18" i="1"/>
  <c r="AA18" i="1"/>
  <c r="AB18" i="1"/>
  <c r="AC18" i="1"/>
  <c r="U18" i="1"/>
  <c r="Q18" i="1"/>
  <c r="R18" i="1"/>
  <c r="S18" i="1"/>
  <c r="T18" i="1"/>
  <c r="AM17" i="1"/>
  <c r="AL17" i="1"/>
  <c r="AK17" i="1"/>
  <c r="AJ17" i="1"/>
  <c r="AI17" i="1"/>
  <c r="AM16" i="1"/>
  <c r="AL16" i="1"/>
  <c r="AK16" i="1"/>
  <c r="AJ16" i="1"/>
  <c r="AI16" i="1"/>
  <c r="AD17" i="1"/>
  <c r="AC17" i="1"/>
  <c r="AB17" i="1"/>
  <c r="AA17" i="1"/>
  <c r="Z17" i="1"/>
  <c r="U17" i="1"/>
  <c r="T17" i="1"/>
  <c r="S17" i="1"/>
  <c r="R17" i="1"/>
  <c r="Q17" i="1"/>
  <c r="AN17" i="1" l="1"/>
  <c r="AE18" i="1"/>
  <c r="V18" i="1"/>
  <c r="AD16" i="1" l="1"/>
  <c r="AC16" i="1"/>
  <c r="AB16" i="1"/>
  <c r="AA16" i="1"/>
  <c r="Z16" i="1"/>
  <c r="U16" i="1"/>
  <c r="T16" i="1"/>
  <c r="S16" i="1"/>
  <c r="R16" i="1"/>
  <c r="Q16" i="1"/>
  <c r="AM15" i="1"/>
  <c r="AL15" i="1"/>
  <c r="AK15" i="1"/>
  <c r="AJ15" i="1"/>
  <c r="AI15" i="1"/>
  <c r="AD15" i="1"/>
  <c r="AC15" i="1"/>
  <c r="AB15" i="1"/>
  <c r="AA15" i="1"/>
  <c r="Z15" i="1"/>
  <c r="U15" i="1"/>
  <c r="T15" i="1"/>
  <c r="S15" i="1"/>
  <c r="R15" i="1"/>
  <c r="Q15" i="1"/>
  <c r="AM14" i="1"/>
  <c r="AL14" i="1"/>
  <c r="AK14" i="1"/>
  <c r="AJ14" i="1"/>
  <c r="AI14" i="1"/>
  <c r="AD14" i="1"/>
  <c r="AC14" i="1"/>
  <c r="AB14" i="1"/>
  <c r="AA14" i="1"/>
  <c r="Z14" i="1"/>
  <c r="U14" i="1"/>
  <c r="T14" i="1"/>
  <c r="S14" i="1"/>
  <c r="R14" i="1"/>
  <c r="Q14" i="1"/>
  <c r="U223" i="1"/>
  <c r="T223" i="1"/>
  <c r="S223" i="1"/>
  <c r="R223" i="1"/>
  <c r="Q223" i="1"/>
  <c r="U221" i="1"/>
  <c r="T221" i="1"/>
  <c r="S221" i="1"/>
  <c r="R221" i="1"/>
  <c r="Q221" i="1"/>
  <c r="Q222" i="1"/>
  <c r="AM13" i="1"/>
  <c r="AL13" i="1"/>
  <c r="AK13" i="1"/>
  <c r="AJ13" i="1"/>
  <c r="AI13" i="1"/>
  <c r="AD13" i="1"/>
  <c r="AC13" i="1"/>
  <c r="AB13" i="1"/>
  <c r="AA13" i="1"/>
  <c r="Z13" i="1"/>
  <c r="U13" i="1"/>
  <c r="T13" i="1"/>
  <c r="S13" i="1"/>
  <c r="R13" i="1"/>
  <c r="Q13" i="1"/>
  <c r="U222" i="1"/>
  <c r="T222" i="1"/>
  <c r="S222" i="1"/>
  <c r="R222" i="1"/>
  <c r="AM12" i="1"/>
  <c r="AL12" i="1"/>
  <c r="AK12" i="1"/>
  <c r="AJ12" i="1"/>
  <c r="AI12" i="1"/>
  <c r="AD12" i="1"/>
  <c r="AC12" i="1"/>
  <c r="AB12" i="1"/>
  <c r="AA12" i="1"/>
  <c r="Z12" i="1"/>
  <c r="U12" i="1"/>
  <c r="T12" i="1"/>
  <c r="S12" i="1"/>
  <c r="R12" i="1"/>
  <c r="Q12" i="1"/>
  <c r="AM11" i="1"/>
  <c r="AL11" i="1"/>
  <c r="AK11" i="1"/>
  <c r="AJ11" i="1"/>
  <c r="AI11" i="1"/>
  <c r="AD11" i="1"/>
  <c r="AC11" i="1"/>
  <c r="AB11" i="1"/>
  <c r="AA11" i="1"/>
  <c r="Z11" i="1"/>
  <c r="U11" i="1"/>
  <c r="T11" i="1"/>
  <c r="S11" i="1"/>
  <c r="R11" i="1"/>
  <c r="Q11" i="1"/>
  <c r="V193" i="4"/>
  <c r="V191" i="4"/>
  <c r="V189" i="4"/>
  <c r="U189" i="4"/>
  <c r="S189" i="4"/>
  <c r="V187" i="4"/>
  <c r="U187" i="4"/>
  <c r="S187" i="4"/>
  <c r="V185" i="4"/>
  <c r="V183" i="4"/>
  <c r="V181" i="4"/>
  <c r="U181" i="4"/>
  <c r="S181" i="4"/>
  <c r="V179" i="4"/>
  <c r="V177" i="4"/>
  <c r="V175" i="4"/>
  <c r="U175" i="4"/>
  <c r="S175" i="4"/>
  <c r="V173" i="4"/>
  <c r="V171" i="4"/>
  <c r="V169" i="4"/>
  <c r="U169" i="4"/>
  <c r="S169" i="4"/>
  <c r="V167" i="4"/>
  <c r="V165" i="4"/>
  <c r="V163" i="4"/>
  <c r="U163" i="4"/>
  <c r="S163" i="4"/>
  <c r="V161" i="4"/>
  <c r="V159" i="4"/>
  <c r="V157" i="4"/>
  <c r="U157" i="4"/>
  <c r="S157" i="4"/>
  <c r="V155" i="4"/>
  <c r="V153" i="4"/>
  <c r="V151" i="4"/>
  <c r="U151" i="4"/>
  <c r="S151" i="4"/>
  <c r="V149" i="4"/>
  <c r="V147" i="4"/>
  <c r="V145" i="4"/>
  <c r="U145" i="4"/>
  <c r="S145" i="4"/>
  <c r="V143" i="4"/>
  <c r="V141" i="4"/>
  <c r="V139" i="4"/>
  <c r="U139" i="4"/>
  <c r="S139" i="4"/>
  <c r="V137" i="4"/>
  <c r="U137" i="4"/>
  <c r="S137" i="4"/>
  <c r="V135" i="4"/>
  <c r="V133" i="4"/>
  <c r="V131" i="4"/>
  <c r="U131" i="4"/>
  <c r="S131" i="4"/>
  <c r="V129" i="4"/>
  <c r="U129" i="4"/>
  <c r="S129" i="4"/>
  <c r="V127" i="4"/>
  <c r="V125" i="4"/>
  <c r="V123" i="4"/>
  <c r="U123" i="4"/>
  <c r="S123" i="4"/>
  <c r="V121" i="4"/>
  <c r="V119" i="4"/>
  <c r="V117" i="4"/>
  <c r="U117" i="4"/>
  <c r="S117" i="4"/>
  <c r="V115" i="4"/>
  <c r="V113" i="4"/>
  <c r="V111" i="4"/>
  <c r="U111" i="4"/>
  <c r="S111" i="4"/>
  <c r="V109" i="4"/>
  <c r="V107" i="4"/>
  <c r="V105" i="4"/>
  <c r="U105" i="4"/>
  <c r="S105" i="4"/>
  <c r="V103" i="4"/>
  <c r="V101" i="4"/>
  <c r="V99" i="4"/>
  <c r="U99" i="4"/>
  <c r="S99" i="4"/>
  <c r="V97" i="4"/>
  <c r="U97" i="4"/>
  <c r="S97" i="4"/>
  <c r="V95" i="4"/>
  <c r="V93" i="4"/>
  <c r="V91" i="4"/>
  <c r="U91" i="4"/>
  <c r="S91" i="4"/>
  <c r="V89" i="4"/>
  <c r="V87" i="4"/>
  <c r="V85" i="4"/>
  <c r="U85" i="4"/>
  <c r="S85" i="4"/>
  <c r="V83" i="4"/>
  <c r="V81" i="4"/>
  <c r="T233" i="4"/>
  <c r="T227" i="4"/>
  <c r="T225" i="4"/>
  <c r="T219" i="4"/>
  <c r="T213" i="4"/>
  <c r="T207" i="4"/>
  <c r="T201" i="4"/>
  <c r="T195" i="4"/>
  <c r="V233" i="4"/>
  <c r="U233" i="4"/>
  <c r="S233" i="4"/>
  <c r="V231" i="4"/>
  <c r="V229" i="4"/>
  <c r="V227" i="4"/>
  <c r="U227" i="4"/>
  <c r="S227" i="4"/>
  <c r="V225" i="4"/>
  <c r="U225" i="4"/>
  <c r="S225" i="4"/>
  <c r="V223" i="4"/>
  <c r="V221" i="4"/>
  <c r="V219" i="4"/>
  <c r="U219" i="4"/>
  <c r="S219" i="4"/>
  <c r="V217" i="4"/>
  <c r="V215" i="4"/>
  <c r="V213" i="4"/>
  <c r="U213" i="4"/>
  <c r="S213" i="4"/>
  <c r="V211" i="4"/>
  <c r="V209" i="4"/>
  <c r="V207" i="4"/>
  <c r="U207" i="4"/>
  <c r="S207" i="4"/>
  <c r="V205" i="4"/>
  <c r="V203" i="4"/>
  <c r="V201" i="4"/>
  <c r="U201" i="4"/>
  <c r="S201" i="4"/>
  <c r="V199" i="4"/>
  <c r="V197" i="4"/>
  <c r="V195" i="4"/>
  <c r="U195" i="4"/>
  <c r="V277" i="4"/>
  <c r="V275" i="4"/>
  <c r="V273" i="4"/>
  <c r="U273" i="4"/>
  <c r="S273" i="4"/>
  <c r="V271" i="4"/>
  <c r="V269" i="4"/>
  <c r="V267" i="4"/>
  <c r="U267" i="4"/>
  <c r="S267" i="4"/>
  <c r="V265" i="4"/>
  <c r="U265" i="4"/>
  <c r="S265" i="4"/>
  <c r="V263" i="4"/>
  <c r="V261" i="4"/>
  <c r="V259" i="4"/>
  <c r="U259" i="4"/>
  <c r="S259" i="4"/>
  <c r="V257" i="4"/>
  <c r="V255" i="4"/>
  <c r="V253" i="4"/>
  <c r="U253" i="4"/>
  <c r="S253" i="4"/>
  <c r="V251" i="4"/>
  <c r="V249" i="4"/>
  <c r="V247" i="4"/>
  <c r="U247" i="4"/>
  <c r="S247" i="4"/>
  <c r="V245" i="4"/>
  <c r="V243" i="4"/>
  <c r="V241" i="4"/>
  <c r="U241" i="4"/>
  <c r="S241" i="4"/>
  <c r="V239" i="4"/>
  <c r="V237" i="4"/>
  <c r="V235" i="4"/>
  <c r="U235" i="4"/>
  <c r="S235" i="4"/>
  <c r="T74" i="4"/>
  <c r="T68" i="4"/>
  <c r="T62" i="4"/>
  <c r="T56" i="4"/>
  <c r="T50" i="4"/>
  <c r="T46" i="4"/>
  <c r="T40" i="4"/>
  <c r="T38" i="4"/>
  <c r="T32" i="4"/>
  <c r="T26" i="4"/>
  <c r="T20" i="4"/>
  <c r="T14" i="4"/>
  <c r="T8" i="4"/>
  <c r="V78" i="4"/>
  <c r="V76" i="4"/>
  <c r="V74" i="4"/>
  <c r="U74" i="4"/>
  <c r="S74" i="4"/>
  <c r="V72" i="4"/>
  <c r="V70" i="4"/>
  <c r="V68" i="4"/>
  <c r="U68" i="4"/>
  <c r="S68" i="4"/>
  <c r="V66" i="4"/>
  <c r="V64" i="4"/>
  <c r="V62" i="4"/>
  <c r="U62" i="4"/>
  <c r="S62" i="4"/>
  <c r="V60" i="4"/>
  <c r="V58" i="4"/>
  <c r="V56" i="4"/>
  <c r="U56" i="4"/>
  <c r="S56" i="4"/>
  <c r="V54" i="4"/>
  <c r="V52" i="4"/>
  <c r="V50" i="4"/>
  <c r="U50" i="4"/>
  <c r="S50" i="4"/>
  <c r="V48" i="4"/>
  <c r="V46" i="4"/>
  <c r="U46" i="4"/>
  <c r="S46" i="4"/>
  <c r="V44" i="4"/>
  <c r="V42" i="4"/>
  <c r="V40" i="4"/>
  <c r="U40" i="4"/>
  <c r="S40" i="4"/>
  <c r="V38" i="4"/>
  <c r="U38" i="4"/>
  <c r="S38" i="4"/>
  <c r="V36" i="4"/>
  <c r="V34" i="4"/>
  <c r="V32" i="4"/>
  <c r="U32" i="4"/>
  <c r="S32" i="4"/>
  <c r="V30" i="4"/>
  <c r="V28" i="4"/>
  <c r="V26" i="4"/>
  <c r="U26" i="4"/>
  <c r="S26" i="4"/>
  <c r="V24" i="4"/>
  <c r="V22" i="4"/>
  <c r="V20" i="4"/>
  <c r="U20" i="4"/>
  <c r="S20" i="4"/>
  <c r="V18" i="4"/>
  <c r="V16" i="4"/>
  <c r="V14" i="4"/>
  <c r="U14" i="4"/>
  <c r="S14" i="4"/>
  <c r="V12" i="4"/>
  <c r="V10" i="4"/>
  <c r="V8" i="4"/>
  <c r="U8" i="4"/>
  <c r="S8" i="4"/>
  <c r="AM10" i="1"/>
  <c r="AL10" i="1"/>
  <c r="AK10" i="1"/>
  <c r="AJ10" i="1"/>
  <c r="AI10" i="1"/>
  <c r="AD10" i="1"/>
  <c r="AC10" i="1"/>
  <c r="AB10" i="1"/>
  <c r="AA10" i="1"/>
  <c r="Z10" i="1"/>
  <c r="U10" i="1"/>
  <c r="T10" i="1"/>
  <c r="S10" i="1"/>
  <c r="R10" i="1"/>
  <c r="Q10" i="1"/>
  <c r="Q60" i="3"/>
  <c r="Q59" i="3"/>
  <c r="Q54" i="3"/>
  <c r="Q53" i="3"/>
  <c r="Q52" i="3"/>
  <c r="Q51" i="3"/>
  <c r="Q50" i="3"/>
  <c r="Q49" i="3"/>
  <c r="Q47" i="3"/>
  <c r="Q46" i="3"/>
  <c r="Q45" i="3"/>
  <c r="M38" i="3"/>
  <c r="M37" i="3"/>
  <c r="M36" i="3"/>
  <c r="Q27" i="3"/>
  <c r="Q26" i="3"/>
  <c r="Q25" i="3"/>
  <c r="Q24" i="3"/>
  <c r="Q23" i="3"/>
  <c r="Q22" i="3"/>
  <c r="Q21" i="3"/>
  <c r="Q20" i="3"/>
  <c r="Q19" i="3"/>
  <c r="AA18" i="3"/>
  <c r="Q18" i="3"/>
  <c r="Q17" i="3"/>
  <c r="Q16" i="3"/>
  <c r="Q15" i="3"/>
  <c r="Q14" i="3"/>
  <c r="Q13" i="3"/>
  <c r="Q12" i="3"/>
  <c r="Q11" i="3"/>
  <c r="Q10" i="3"/>
  <c r="Q9" i="3"/>
  <c r="Q8" i="3"/>
  <c r="Q7" i="3"/>
  <c r="Q6" i="3"/>
  <c r="Q5" i="3"/>
  <c r="Q4" i="3"/>
  <c r="Q3" i="3"/>
  <c r="AN16" i="1" l="1"/>
  <c r="V17" i="1"/>
  <c r="AE17" i="1"/>
  <c r="AN15" i="1"/>
  <c r="V16" i="1"/>
  <c r="AE16" i="1"/>
  <c r="V15" i="1"/>
  <c r="V223" i="1"/>
  <c r="AN14" i="1"/>
  <c r="AE14" i="1"/>
  <c r="AN13" i="1"/>
  <c r="V14" i="1"/>
  <c r="V222" i="1"/>
  <c r="V221" i="1"/>
  <c r="V13" i="1"/>
  <c r="AE13" i="1"/>
  <c r="AN12" i="1"/>
  <c r="V12" i="1"/>
  <c r="AN11" i="1"/>
  <c r="AE12" i="1"/>
  <c r="V11" i="1"/>
  <c r="AE11" i="1"/>
  <c r="AM9" i="1"/>
  <c r="AL9" i="1"/>
  <c r="AK9" i="1"/>
  <c r="AJ9" i="1"/>
  <c r="AI9" i="1"/>
  <c r="AM8" i="1"/>
  <c r="AL8" i="1"/>
  <c r="AK8" i="1"/>
  <c r="AJ8" i="1"/>
  <c r="AI8" i="1"/>
  <c r="AM7" i="1"/>
  <c r="AL7" i="1"/>
  <c r="AK7" i="1"/>
  <c r="AJ7" i="1"/>
  <c r="AI7" i="1"/>
  <c r="AM6" i="1"/>
  <c r="AL6" i="1"/>
  <c r="AK6" i="1"/>
  <c r="AJ6" i="1"/>
  <c r="AI6" i="1"/>
  <c r="AD9" i="1"/>
  <c r="AC9" i="1"/>
  <c r="AB9" i="1"/>
  <c r="AA9" i="1"/>
  <c r="Z9" i="1"/>
  <c r="AD8" i="1"/>
  <c r="AC8" i="1"/>
  <c r="AB8" i="1"/>
  <c r="AA8" i="1"/>
  <c r="Z8" i="1"/>
  <c r="AD7" i="1"/>
  <c r="AC7" i="1"/>
  <c r="AB7" i="1"/>
  <c r="AA7" i="1"/>
  <c r="Z7" i="1"/>
  <c r="AD6" i="1"/>
  <c r="AC6" i="1"/>
  <c r="AB6" i="1"/>
  <c r="AA6" i="1"/>
  <c r="Z6" i="1"/>
  <c r="AE15" i="1" l="1"/>
  <c r="AN10" i="1"/>
  <c r="AN9" i="1"/>
  <c r="AN8" i="1"/>
  <c r="AN7" i="1"/>
  <c r="AE10" i="1"/>
  <c r="AE9" i="1"/>
  <c r="AE8" i="1"/>
  <c r="AE7" i="1"/>
  <c r="U8" i="1"/>
  <c r="T8" i="1"/>
  <c r="S8" i="1"/>
  <c r="R8" i="1"/>
  <c r="Q8" i="1"/>
  <c r="U6" i="1"/>
  <c r="U9" i="1"/>
  <c r="T9" i="1"/>
  <c r="S9" i="1"/>
  <c r="R9" i="1"/>
  <c r="Q9" i="1"/>
  <c r="U7" i="1"/>
  <c r="T7" i="1"/>
  <c r="S7" i="1"/>
  <c r="R7" i="1"/>
  <c r="Q7" i="1"/>
  <c r="T6" i="1"/>
  <c r="S6" i="1"/>
  <c r="R6" i="1"/>
  <c r="Q6" i="1"/>
  <c r="V9" i="1" l="1"/>
  <c r="V8" i="1"/>
  <c r="V6" i="1"/>
  <c r="V7" i="1"/>
  <c r="V10" i="1"/>
  <c r="AN6" i="1" l="1"/>
  <c r="AE6" i="1"/>
</calcChain>
</file>

<file path=xl/sharedStrings.xml><?xml version="1.0" encoding="utf-8"?>
<sst xmlns="http://schemas.openxmlformats.org/spreadsheetml/2006/main" count="6340" uniqueCount="2234">
  <si>
    <t>TIRANTES - ESTAÇÃO PENHA</t>
  </si>
  <si>
    <t xml:space="preserve">Condição ideal para protensão dos tirantes (Todas as fases com resultados favoráveis) - FCk ≥ 25MPa </t>
  </si>
  <si>
    <t>Relatório</t>
  </si>
  <si>
    <t>Data da moldagem</t>
  </si>
  <si>
    <t>Descrição no relatório</t>
  </si>
  <si>
    <t>Resistências (MPa)</t>
  </si>
  <si>
    <t>Resistências 3 dias (MPa)</t>
  </si>
  <si>
    <t>Resistências 7 dias (MPa)</t>
  </si>
  <si>
    <t>Resistências 28 dias (MPa)</t>
  </si>
  <si>
    <t>3 dias</t>
  </si>
  <si>
    <t>7 dias</t>
  </si>
  <si>
    <t>28 dias</t>
  </si>
  <si>
    <t>Mês</t>
  </si>
  <si>
    <t>Média</t>
  </si>
  <si>
    <t>Mediana</t>
  </si>
  <si>
    <t>Máximo</t>
  </si>
  <si>
    <t>Mínimo</t>
  </si>
  <si>
    <t>Desvio</t>
  </si>
  <si>
    <t>CV%</t>
  </si>
  <si>
    <t>RT.0001</t>
  </si>
  <si>
    <t>Injeção da Bainha dos Tirantes TA.045 e TA.094</t>
  </si>
  <si>
    <t>RT.0002</t>
  </si>
  <si>
    <t>Injeção da 1ª Fase dos Tirantes TA.045 e TA.090</t>
  </si>
  <si>
    <t>RT.0003</t>
  </si>
  <si>
    <t xml:space="preserve">Injeção da 1ª Fase dos Tirantes TA.091, TA.093, TA.095 e TA.097; 2ª Fase dos tirantes TA.045 e TA.090 </t>
  </si>
  <si>
    <t>RT.0004</t>
  </si>
  <si>
    <t>Injeção da Bainha dos Tirantes TA.092 e TA.096; 1ª Fase dos tirantes TA.091, TA.094, TA.095 e TA.097</t>
  </si>
  <si>
    <t>RT.0005</t>
  </si>
  <si>
    <t>Injeção da Bainha do Tirante TA.096</t>
  </si>
  <si>
    <t>RT.0006</t>
  </si>
  <si>
    <t>Injeção da Bainha dos Tirantes TA.100; 1ª Fase dos Tirantes TA.092, TA.093 e TA.093; 2ª Fase dos tirantes TA.091, TA.094, TA.095 e TA.097</t>
  </si>
  <si>
    <t>RT.0007</t>
  </si>
  <si>
    <t>Injeção da Bainha do Tirante TA.090</t>
  </si>
  <si>
    <t>RT.0008</t>
  </si>
  <si>
    <t>Injeção da 2ª Fase dos Tirantes TA.044, TA.099, TA.100 e TA.101 (SÉRIE 1)</t>
  </si>
  <si>
    <t>Injeção da Bainha do tirante TA.043 (SÉRIE 2)</t>
  </si>
  <si>
    <t>RT.0009</t>
  </si>
  <si>
    <t>Injeção da 1ª Fase dos Tirantes TA.043 e TC.089</t>
  </si>
  <si>
    <t>RT.0010</t>
  </si>
  <si>
    <t>Injeção da 2ª Fase dos Tirantes TA.043 e TA.089</t>
  </si>
  <si>
    <t>RT.0011</t>
  </si>
  <si>
    <t>Injeção da Bainha do Tirante TC.105</t>
  </si>
  <si>
    <t>RT.0012</t>
  </si>
  <si>
    <t>Injeção da Bainha dos Tirantes TC.103 e TC.104</t>
  </si>
  <si>
    <t>RT.0013</t>
  </si>
  <si>
    <t>Injeção da 1ª Fase dos Tirantes TC.103, TC.104 e TC.105</t>
  </si>
  <si>
    <t>RT.0014</t>
  </si>
  <si>
    <t>Injeção da Bainha dos Tirantes TC.098, TC.100 e TC.102; 2ª Fase dos tirantes TC.103, TC.104 e TC.105</t>
  </si>
  <si>
    <t>RT.0015</t>
  </si>
  <si>
    <t>Injeção da Bainha dos Tirantes TC.097, TC.099 e TC.101</t>
  </si>
  <si>
    <t>RT.0016</t>
  </si>
  <si>
    <t>Injeção da Bainha dos Tirantes TC.096 e TC.210; 1ª Fase do tirante TC.100</t>
  </si>
  <si>
    <t>RT.0017</t>
  </si>
  <si>
    <t>Injeção da Bainha dos Tirantes TC.209, TC.211, TC.212 e TC.213; 1ª Fase do tirante TC.102; 2ª Fase do tirante TC.100</t>
  </si>
  <si>
    <t>RT.0018</t>
  </si>
  <si>
    <t>Injeção da Bainha dos Tirantes TC.207 e TC.205; 1ª Fase dos tirantes TC.099, TC.101 e TC.098</t>
  </si>
  <si>
    <t>RT.0019</t>
  </si>
  <si>
    <t>Injeção da 1ª Fase dos Tirantes TC.097; 2ª Fase do tirante TC.102</t>
  </si>
  <si>
    <t>RT.0020</t>
  </si>
  <si>
    <t>Injeção da Bainha do tirante TC.206; 2ª Fase dos Tirantes TC.097, TC.098, TC.099 e TC.101</t>
  </si>
  <si>
    <t>RT.0021</t>
  </si>
  <si>
    <t>Injeção da Bainha dos Tirantes TC.200, TC.202 e TC.204; 1ª Fase do tirante TC.096</t>
  </si>
  <si>
    <t>RT.0022</t>
  </si>
  <si>
    <t>Injeção da 1ª Fase dos Tirantes TC.210, TC.212 e TC.213</t>
  </si>
  <si>
    <t>RT.0023</t>
  </si>
  <si>
    <t>Injeção da 2ª Fase dos Tirantes TC.096, TC.210, TC.212 e TC.213; 1ª Fase do tirante TC.209</t>
  </si>
  <si>
    <t>RT.0024</t>
  </si>
  <si>
    <t>Injeção da Bainha dos Tirantes TC.208 e TC.199; 1ª Fase do tirante TC.211, TC.209 e TC.206</t>
  </si>
  <si>
    <t>RT.0025</t>
  </si>
  <si>
    <t>Injeção da Bainha dos Tirantes TC.197, TC.198 e TC.201</t>
  </si>
  <si>
    <t>RT.0026</t>
  </si>
  <si>
    <t>Injeção da Bainha dos Tirantes TC.196 e TC.193; 1ª Fase do tirante TC.207; 2ª Fase dos tirantes TC.206 e TC.211</t>
  </si>
  <si>
    <t>RT.0027</t>
  </si>
  <si>
    <t>Injeção da Bainha dos Tirantes TC.192 e TC.094; 1ª Fase dos tirantes TC.208, TC.205, TC.201 e TC.202; 2ª Fase do tirante TC.207</t>
  </si>
  <si>
    <t>RT.0028</t>
  </si>
  <si>
    <t>Injeção da 1ª Fase dos tirantes TC.199 e TC.200; 2ª Fase dos tirantes TC.201, TC.202, TC.205, TC.208 e TC.209</t>
  </si>
  <si>
    <t>RT.0029</t>
  </si>
  <si>
    <t>Injeção da Bainha do Tirante TC.087; 1ª Fase dos tirantes TC.198, TC.197 e TC.196; 2ª Fase dos tirantes TC.200 e TC.199</t>
  </si>
  <si>
    <t>RT.0030</t>
  </si>
  <si>
    <t>Injeção da Bainha dos Tirantes TC.088 e TC.086; 1ª Fase dos tirantes TC.192, TC.193 e TC.194; 2ª Fase dos tirantes TC.196, TC.197 e TC.198</t>
  </si>
  <si>
    <t>RT.0031</t>
  </si>
  <si>
    <t>Injeção da Bainha do Tirante TC.195; 1ª Fase dos tirantes TC.086, TC.087 e TC.088; 2ª Fase dos tirantes TC.194, TC.193 e TC.192</t>
  </si>
  <si>
    <t>RT.0032</t>
  </si>
  <si>
    <t>Injeção da Bainha do Tirante TC.093; 1ª fase do tirante TC.195</t>
  </si>
  <si>
    <t>RT.0033</t>
  </si>
  <si>
    <t>Injeção da 2ª Fase dos tirantes TC.086, TC.087 e TC.088</t>
  </si>
  <si>
    <t>RT.0034</t>
  </si>
  <si>
    <t>Injeção da Bainha dos Tirantes TC.095 e TC.092</t>
  </si>
  <si>
    <t>RT.0035</t>
  </si>
  <si>
    <t>Injeção da Bainha dos Tirantes TC.094 e TC.090</t>
  </si>
  <si>
    <t>RT.0036</t>
  </si>
  <si>
    <t>Injeção da Bainha dos Tirantes TC.089, TC.091 e TC.204; 1ª Fase dos tirantes TC.095 e TC.094; 2ª Fase do tirante TC.195</t>
  </si>
  <si>
    <t>RT.0037</t>
  </si>
  <si>
    <t>Injeção da Bainha do Tirante TC.203; 2ª Fase dos tirantes TC.095 e TC.094</t>
  </si>
  <si>
    <t>RT.0038</t>
  </si>
  <si>
    <t>Injeção da 1ª Fase dos tirantes TC.093, TC.092 e TC.091</t>
  </si>
  <si>
    <t>RT.0039</t>
  </si>
  <si>
    <t>Injeção da 1ª Fase dos Tirantes TC.203, TC.204, TC.090 e TC.089; 2ª Fase dos tirantes TC.091, TC.092 e TC.093</t>
  </si>
  <si>
    <t>RT.0040</t>
  </si>
  <si>
    <t>Injeção da 2ª Fase dos Tirantes TC.203, TC.204, TC.090 e TC.089</t>
  </si>
  <si>
    <t>RT.0041</t>
  </si>
  <si>
    <t>Injeção da Bainha do Tirante TA.073</t>
  </si>
  <si>
    <t>RT.0042</t>
  </si>
  <si>
    <t>Injeção da Bainha dos Tirantes TC.060 e TC.059; 1ª Fase do Tirante TA.073</t>
  </si>
  <si>
    <t>RT.0043</t>
  </si>
  <si>
    <t>Injeção da Bainha dos Tirantes TA.061 e TA.062; 1ª Fase dos Tirantes TA.059 e TA.060; 2ª Fase do tirante TA.073</t>
  </si>
  <si>
    <t>RT.0044</t>
  </si>
  <si>
    <t>Injeção da Bainha dos Tirantes TA.063 e TA.064; 1ª Fase do Tirante TA.061; 2ª Fase dos tirantes TA.059 e TA.060</t>
  </si>
  <si>
    <t>RT.0045</t>
  </si>
  <si>
    <t>Injeção da Bainha dos Tirantes TA.065 e TA.066; 1ª Fase dos Tirantes TA.063, TA.062 e TA.061; 2ª Fase do tirante TA.060</t>
  </si>
  <si>
    <t>RT.0046</t>
  </si>
  <si>
    <t>Injeção da Bainha dos Tirantes TA.067, TA.070 e TA.071; 1ª Fase dos Tirantes TA.062 e TA.065; 2ª Fase dos tirantes TA.061 e TA.063</t>
  </si>
  <si>
    <t>RT.0047</t>
  </si>
  <si>
    <t>Injeção da Bainha dos Tirantes TA.068 e TA.069; 2ª Fase dos Tirantes TA.062, TA.064 e TA.065; 1ª Fase do tirante TA.066</t>
  </si>
  <si>
    <t>RT.0048</t>
  </si>
  <si>
    <t>Injeção da Bainha dos Tirantes TA.072 e TA.075; 2ª Fase dos Tirantes TA.066; 1ª Fase dos tirantes TA.067 e TA.068</t>
  </si>
  <si>
    <t>RT.0049</t>
  </si>
  <si>
    <t>Injeção da Bainha dos Tirantes TA.074; 2ª Fase do Tirante TA.067; 1ª Fase dos tirantes TA.069, TA.070 e TA.071</t>
  </si>
  <si>
    <t>RT.0050</t>
  </si>
  <si>
    <t>Injeção da Bainha do tirante TA.001; 2ª Fase dos Tirantes TA.071, TA.070, TA.069 e TA.068; 1ª Fase dos tirantes TA.072, TA.074 e TA.075</t>
  </si>
  <si>
    <t>RT.0051</t>
  </si>
  <si>
    <t>Injeção da Bainha dos Tirantes TA.002, TA.004, TA.005 e TA.006; 2ª Fase dos tirantes TA.072, TA.074 e TA.075</t>
  </si>
  <si>
    <t>RT.0052</t>
  </si>
  <si>
    <t>Injeção da Bainha dos Tirantes TA.007, TA.008 e TA.009; 1ª Fase dos Tirantes TA.001, TA.002, TA.004, TA.005 e TA.006</t>
  </si>
  <si>
    <t>RT.0053</t>
  </si>
  <si>
    <t>Injeção da Bainha dos Tirantes TA.003 e TA.076; 2ª Fase dos Tirantes TA.001, TA.002, TA.004, TA.005 e TA.006</t>
  </si>
  <si>
    <t>RT.0054</t>
  </si>
  <si>
    <t>Injeção da 1ª Fase dos Tirantes TA.003, TA.007, TA.008 e TA.009</t>
  </si>
  <si>
    <t>RT.0055</t>
  </si>
  <si>
    <t>Injeção da Bainha dos Tirantes TA.077 e TA.078; 2ª Fase dos Tirantes TA.003, TA.007, TA.008 e TA.009</t>
  </si>
  <si>
    <t>RT.0056</t>
  </si>
  <si>
    <t>Injeção da bainha dos tirantes TA.079, TA.080 e TA.081</t>
  </si>
  <si>
    <t>RT.0057</t>
  </si>
  <si>
    <t>Injeção da Bainha dos Tirantes TA.082, TA.083, TA.084 e TA.085; 1ª Fase dos Tirantes TA.076, TA.077, TA.078, TA.079, TA.080 e TA.081</t>
  </si>
  <si>
    <t>RT.0058</t>
  </si>
  <si>
    <t>Injeção da Bainha dos Tirantes TA.010, TA.011 e TA.012; 2ª Fase dos Tirantes TA.076, TA.077, TA.078, TA.079, TA.080 e TA.081; 1ª Fase TA.082, TA.083, TA.084 e TA.085</t>
  </si>
  <si>
    <t>RT.0059</t>
  </si>
  <si>
    <t>Injeção da 1ª Fase dos Tirantes TA.010, TA.011 e TA.012; 2ª Fase dos tirantes TA.082, TA.084 e TA.085</t>
  </si>
  <si>
    <t>RT.0060</t>
  </si>
  <si>
    <t>Injeção da 2ª Fase dos Tirantes TA.010, TA.011 e TA.012</t>
  </si>
  <si>
    <t>RT.0061</t>
  </si>
  <si>
    <t>Injeção da Bainha dos Tirantes TA.016 e TA.015</t>
  </si>
  <si>
    <t>RT.0062</t>
  </si>
  <si>
    <t>Injeção da Bainha dos Tirantes TA.014</t>
  </si>
  <si>
    <t>RT.0063</t>
  </si>
  <si>
    <t>Injeção da Bainha do tirante TA.013;  1ª Fase dos Tirantes TA.016 e TA.015</t>
  </si>
  <si>
    <t>RT.0064</t>
  </si>
  <si>
    <t>Injeção da 2ª Fase dos Tirantes TA.016 e TA.015; 1ª Fase dos tirantes TA.014 e TA.013</t>
  </si>
  <si>
    <t>RT.0065</t>
  </si>
  <si>
    <t>Injeção da 2ª Fase dos Tirantes TA.013 e TA.014</t>
  </si>
  <si>
    <t>RT.0066</t>
  </si>
  <si>
    <t>Injeção da Bainha dos Tirantes TA.018 e TA.019</t>
  </si>
  <si>
    <t>RT.0067</t>
  </si>
  <si>
    <t>Injeção da Bainha dos Tirantes TA.020 e TA.021</t>
  </si>
  <si>
    <t>RT.0068</t>
  </si>
  <si>
    <t>Injeção da Bainha dos Tirantes TA.028, TA.027 e TA.026; 1ª Fase dos Tirantes TA.018, TA.019, TA.020 e TA.021</t>
  </si>
  <si>
    <t>RT.0069</t>
  </si>
  <si>
    <t>Injeção da Bainha dos Tirantes TA.023, TA.024 e TA.025; 1ª Fase dos Tirantes TA.027 e TA.028; 2ª Fase dos Tirantes TA.018, TA.019, TA.020 e TA.021</t>
  </si>
  <si>
    <t>RT.0072</t>
  </si>
  <si>
    <t>Injeção da Bainha dos Tirantes TA.022 e TA.017</t>
  </si>
  <si>
    <t>RT.0073</t>
  </si>
  <si>
    <t>Injeção da Bainha dos Tirantes TA.086, TA.087 e TA.088; 1ª Fase dos Tirantes TA.022, TA.023, TA.024, TA.025 e TA.026; 2ª Fase do Tirante TA.027 e TA.028</t>
  </si>
  <si>
    <t>RT.0074</t>
  </si>
  <si>
    <t>Injeção da 1ª Fase dos Tirantes TA.086, TA.087 e TA.088; 2ª Fase dos tirantes TA.017, TA.022, TA.023, TA.024, TA.025 e TA.026</t>
  </si>
  <si>
    <t>RT.0075</t>
  </si>
  <si>
    <t>Injeção da 2ª Fase dos Tirantes TA.086, TA.087 e TA.088</t>
  </si>
  <si>
    <t>RT.0076</t>
  </si>
  <si>
    <t>Estudo de dosagem</t>
  </si>
  <si>
    <t>RT.0077</t>
  </si>
  <si>
    <t>Injeção da Bainha dos Tirantes TC.149, TC.150, TC.151, TC.152, TC.153 e TC.154</t>
  </si>
  <si>
    <t>RT.0078</t>
  </si>
  <si>
    <t>Injeção da 1ª Fase dos Tirantes TC.149, TC.150, TC.151 e TC.152</t>
  </si>
  <si>
    <t>RT.0079</t>
  </si>
  <si>
    <t>Injeção da Bainha dos Tirantes TC.160, TC.161, TC.162 e TC.163; 1ª Fase dos Tirantes TC.153, e TC.154, TC.156, TC.157, TC.158  e TC.159</t>
  </si>
  <si>
    <t>RT.0080</t>
  </si>
  <si>
    <t>Injeção da 1ª Fase dos Tirantes TC.160, TC.161, TC.162 e TC.163; 2ª Fase dos tirantes TC.154, TC.156, TC.157, TC.158 e TC.159</t>
  </si>
  <si>
    <t>RT.0081</t>
  </si>
  <si>
    <t>Injeção da 2ª Fase dos Tirantes TC.160, TC.161, TC.162, TC.163, TC.149, TC.150, TC.151, TC.152 e TC.153</t>
  </si>
  <si>
    <t>RT.0082</t>
  </si>
  <si>
    <t>Injeção da Bainha dos Tirantes TC.155, TC.164 e TC.165</t>
  </si>
  <si>
    <t>RT.0083</t>
  </si>
  <si>
    <t>Injeção da 1ª Fase dos Tirantes TC.155, TC.164 e TC.166</t>
  </si>
  <si>
    <t>RT.0084</t>
  </si>
  <si>
    <t>Injeção da Bainha dos Tirantes TB.012, TB.011 e TB.010; 2ª Fase dos tirantes TC.155, TC.164 e TC.165</t>
  </si>
  <si>
    <t>RT.0085</t>
  </si>
  <si>
    <t>Injeção da Bainha dos Tirantes TB.005, TB.006, TB.007, TB.008 e TB.009; 1ª Fase dos tirantes TB.010, TB.011 e TB.012</t>
  </si>
  <si>
    <t>RT.0086</t>
  </si>
  <si>
    <t>Injeção da 1ª Fase dos Tirantes TB.011 e TB.012</t>
  </si>
  <si>
    <t>RT.0087</t>
  </si>
  <si>
    <t>Injeção da Bainha dos Tirantes TB.002 e TB.003; 1ª Fase dos tirantes TB.008 e TB.009; 2ª Fase dos tirantes TB.010, TB.011 e TB.012</t>
  </si>
  <si>
    <t>RT.0088</t>
  </si>
  <si>
    <t>Injeção da 1ª Fase dos Tirantes TB.002, TB.006 e TB.007; 2ª Fase dos Tirantes TB.008 e TB.009</t>
  </si>
  <si>
    <t>RT.0089</t>
  </si>
  <si>
    <t>Injeção da Bainha do Tirante TB.004; 1ª Fase dos tirantes TB.003 e TB.005; 2ª Fase dos tirantes TB.007, TB.006 e TB.002</t>
  </si>
  <si>
    <t>RT.0090</t>
  </si>
  <si>
    <t>Injeção da Bainha dos Tirantes TB.014 e TB.015; 1ª Fase do tirante TB.004; 2ª Fase dos tirantes TB.003 e TB.005</t>
  </si>
  <si>
    <t>RT.0091</t>
  </si>
  <si>
    <t>Injeção da 1ª Fase dos Tirantes TA.014 e TB.015; 2ª Fase do tirante TB.004</t>
  </si>
  <si>
    <t>RT.0092</t>
  </si>
  <si>
    <t>Injeção da 2ª Fase dos Tirantes TB.014 e TB.015</t>
  </si>
  <si>
    <t>RT.0093</t>
  </si>
  <si>
    <t>Injeção da Bainha dos Tirantes TC.024, TC.026, TC.028, TC.030, TC.032, TC.035, TC.037 e TC.038</t>
  </si>
  <si>
    <t>RT.0094</t>
  </si>
  <si>
    <t>RT.0095</t>
  </si>
  <si>
    <t>RT.0096</t>
  </si>
  <si>
    <t>Injeção da Bainha dos Tirantes TC.025, TC.027, TC.029, TC.031, TC.033 e TC.036</t>
  </si>
  <si>
    <t>RT.0097</t>
  </si>
  <si>
    <t>Injeção da Bainha dos Tirantes TC.040, TC.041, TC.042, TC.043, TC.044 e TC.045; 1ª Fase dos Tirantes TC.024 e TC.025</t>
  </si>
  <si>
    <t>RT.0098</t>
  </si>
  <si>
    <t>Injeção da 1ª Fase dos Tirantes TC.026, TC.027 e TC.028</t>
  </si>
  <si>
    <t>RT.0099</t>
  </si>
  <si>
    <t>Injeção da Bainha dos Tirantes TC.034, TC.039, TC.046, TC.047 e TC.048; 1ª Fase dos Tirantes TC.029, e TC.030; 2ª Fase do Tirante TC.024</t>
  </si>
  <si>
    <t>RT.0100</t>
  </si>
  <si>
    <t>Injeção da 2ª Fase dos Tirantes TC.025, TC.026, TC.027 e TC.028</t>
  </si>
  <si>
    <t>RT.0101</t>
  </si>
  <si>
    <t>RT.0102</t>
  </si>
  <si>
    <t>Injeção da 1ª Fase dos Tirantes TC.035 e TC.036; 2ª Fase dos Tirantes TC.029 e TC.030</t>
  </si>
  <si>
    <t>RT.0103</t>
  </si>
  <si>
    <t>RT.0104</t>
  </si>
  <si>
    <t>Injeção da 2ª Fase dos Tirantes TC.033, TC.034, TC.035 e TC.036</t>
  </si>
  <si>
    <t>RT.0105</t>
  </si>
  <si>
    <t>Injeção da Bainha dos Tirantes TB.001, TB.019 e TB.020; 1ª Fase dos Tirantes TC.040, TC.041, TC.042, TC.043 e TC.044; 2ª Fase do Tirante TC.023</t>
  </si>
  <si>
    <t>RT.0106</t>
  </si>
  <si>
    <t>Injeção da 2ª Fase dos Tirantes TC.037, TC.038 e TC.039</t>
  </si>
  <si>
    <t>RT.0107</t>
  </si>
  <si>
    <t>Injeção da Bainha dos Tirantes TC.140, TC.141, TC.142, TC.143, TC.144, TC.145 e TC.146; 1ª Fase dos Tirantes TC.045, TC.046, TC.047 e TC.048</t>
  </si>
  <si>
    <t>RT.0108</t>
  </si>
  <si>
    <t>Injeção da 2ª Fase dos Tirantes TC.040, TC.041, TC.042, TC.043 e TC.044</t>
  </si>
  <si>
    <t>RT.0109</t>
  </si>
  <si>
    <t>Injeção da Bainha dos Tirantes TC.147 e TC.148; 1ª Fase dos Tirantes TB.001, TB.013, TB.016 e TB.017</t>
  </si>
  <si>
    <t>RT.0110</t>
  </si>
  <si>
    <t>Injeção da 2ª Fase dos Tirantes TC.045, TC.046, TC.047 e TC.048</t>
  </si>
  <si>
    <t>RT.0111</t>
  </si>
  <si>
    <t>Injeção da 1ª Fase dos Tirantes TB.018, TB.019 e TB.020; 2ª Fase dos Tirantes TB.001, TB.013, TB.016 e TC.017</t>
  </si>
  <si>
    <t>RT.0112</t>
  </si>
  <si>
    <t>Injeção da 2ª Fase dos Tirantes TB.018, TB.019 e TB.020</t>
  </si>
  <si>
    <t>RT.0113</t>
  </si>
  <si>
    <t>Injeção da 1ª Fase dos Tirantes TC.140, TC.141, TC.142, TC.143, TC.144, TC.145, TC.146, TC.147 e TC.148</t>
  </si>
  <si>
    <t>RT.0114</t>
  </si>
  <si>
    <t>Injeção da 2ª Fase dos Tirantes TC.140, TC.141, TC.142, TC.143, TC.144, TC.145, TC.146, TC.147 e TC.148</t>
  </si>
  <si>
    <t>RT.0115</t>
  </si>
  <si>
    <t>RT.0116</t>
  </si>
  <si>
    <t>RT.0117</t>
  </si>
  <si>
    <t>RT.0121</t>
  </si>
  <si>
    <t>Injeção da Bainha dos Tirantes TA.054, TA.056 e TA.057</t>
  </si>
  <si>
    <t>RT.0122</t>
  </si>
  <si>
    <t>Injeção da Bainha dos Tirantes TA.051, TA.052 e TA.053</t>
  </si>
  <si>
    <t>RT.0123</t>
  </si>
  <si>
    <t>Injeção da Bainha dos Tirantes TA.048, TA.049 e TA.050; 1ª Fase dos tirantes TA.052, TA.053 e TA.056</t>
  </si>
  <si>
    <t>RT.0124</t>
  </si>
  <si>
    <t>Injeção da Bainha dos Tirantes TA.046 e TA.047</t>
  </si>
  <si>
    <t>RT.0125</t>
  </si>
  <si>
    <t>Injeção da Bainha dos Tirantes TA.058 e TA.055; 1ª Fase dos tirantes TA.046, TA.047 e TA.048</t>
  </si>
  <si>
    <t>RT.0126</t>
  </si>
  <si>
    <t>Injeção da 1ª Fase dos Tirantes TA.049, TA.050 e TA.051</t>
  </si>
  <si>
    <t>RT.0127</t>
  </si>
  <si>
    <t>Injeção da Bainha dos Tirantes TC.049, TC.050 e TC.139; 1ª Fase dos tirantes TA.058, TA.055, TA.054 e TA.057</t>
  </si>
  <si>
    <t>RT.0128</t>
  </si>
  <si>
    <t>Injeção da 2ª Fase dos Tirantes TA.056, TA.053 e TA.052</t>
  </si>
  <si>
    <t>RT.0129</t>
  </si>
  <si>
    <t>Injeção da 2ª Fase dos Tirantes TA.054, TA.057, TA.051, TA.058, TA.055 e TA.050</t>
  </si>
  <si>
    <t>RT.0130</t>
  </si>
  <si>
    <t>Injeção da 2ª Fase dos Tirantes TA.049, TA.048, TA.047 e TA.046</t>
  </si>
  <si>
    <t>RT.0131</t>
  </si>
  <si>
    <t>Injeção da 1ª fase dos tirantes TC.139, TC.050 e TC.049</t>
  </si>
  <si>
    <t>RT.0132</t>
  </si>
  <si>
    <t>Injeção da bainha do tirante TA.029, 2ª fase dos tirantes TC.139, TC.049 TC.050</t>
  </si>
  <si>
    <t>RT.0133</t>
  </si>
  <si>
    <t>Injeção da Bainha dos Tirantes TA.030, TA.031, TA.032, TA.033, TA.034 e TA.035</t>
  </si>
  <si>
    <t>RT.0134</t>
  </si>
  <si>
    <t>Injeção da Bainha dos Tirantes TA.036, TA.037, TA.038 e TA.039</t>
  </si>
  <si>
    <t>RT.0135</t>
  </si>
  <si>
    <t>Injeção da 1ª Fase dos Tirantes TA.029, TA.030, TA.031, TA.032, TA.033 e TA.034</t>
  </si>
  <si>
    <t>RT.0136</t>
  </si>
  <si>
    <t>Injeção da Bainha dos Tirantes TA.040, TA.041 e TA.042; 1ª Fase dos tirantes TA.035, TA.036 e TA.037</t>
  </si>
  <si>
    <t>RT.0137</t>
  </si>
  <si>
    <t>Injeção da 1ª Fase dos Tirantes TA.038 e TA.039; 2ª Fase dos tirantes TA.032 e TA.033</t>
  </si>
  <si>
    <t>RT.0138</t>
  </si>
  <si>
    <t>Injeção da 1ª Fase dos Tirantes TA.040, TA.041 e TA.042; 2ª Fase dos tirantes TA.029, TA.030, TA.031 e TA.034</t>
  </si>
  <si>
    <t>RT.0139</t>
  </si>
  <si>
    <t>Injeção da 2ª Fase dos tirantes TA.035, TA.036, TA.037, TA.038 e TA.039</t>
  </si>
  <si>
    <t>RT.0140</t>
  </si>
  <si>
    <t>Injeção da 2ª Fase dos tirantes TA.040, TA.041 e TA.042</t>
  </si>
  <si>
    <t>RT.0141</t>
  </si>
  <si>
    <t>Injeção da Bainha dos Tirantes TC.126, TC.128, TC.130, TC.132, TC.134, TC.136 e TC.138</t>
  </si>
  <si>
    <t>RT.0142</t>
  </si>
  <si>
    <t>Injeção da bainha dos tirantes TC.127, TC.129, TC.131, TC.133, TC.135 e TC.137.</t>
  </si>
  <si>
    <t>RT.0143</t>
  </si>
  <si>
    <t>Injeção da bainha dos tirantes TC.112, TC.114, TC.116, TC.118 e TC.120; 1ª Fase dos tirantes TC.126, TC.127, TC.128 e TC.129</t>
  </si>
  <si>
    <t>RT.0144</t>
  </si>
  <si>
    <t>Injeção da 1ª Fase dos tirantes TC.130, TC.131, TC.132, TC.133 e TC.134</t>
  </si>
  <si>
    <t>RT.0145</t>
  </si>
  <si>
    <t>Injeção da bainha dos tirantes TC.106, TC.108, TC.110, TC.113, TC.115, TC.117, TC.119 E TC.121; 1ª Fase dos tirantes TC.120, TC.135 e TC.136</t>
  </si>
  <si>
    <t>RT.0146</t>
  </si>
  <si>
    <t>Injeção da 1ª Fase dos tirantes TC.137 e TC.138; 2ª Fase dos tirantes TC.131, TC.132, TC.133 e TC.134</t>
  </si>
  <si>
    <t>RT.0147</t>
  </si>
  <si>
    <t>Injeção da 1ª fase do tirante TC.121; 2ª fase dos tirantes TC.120, TC.126, TC.127, TC.128, TC.129, TC.130, TC.135, TC.136, TC.137 e TC.138.</t>
  </si>
  <si>
    <t>RT.0148</t>
  </si>
  <si>
    <t>Injeção das bainhas dos tirantes TC.107, TC.109, TC.111, TC.123 e TC.125; 1ª fase dos tirantes TC.114, TC.115, TC.116, TC.117, TC.118 e TC.119.</t>
  </si>
  <si>
    <t>RT.0149</t>
  </si>
  <si>
    <t>Injeção das bainha dos tirantes TC.122 e TC.124; 1ª fase dos tirantes TC.106, TC.107, TC.108, TC.109 e TC.110.</t>
  </si>
  <si>
    <t>RT.0150</t>
  </si>
  <si>
    <t>Injeção da 1ª fase dos tirantes TC.111, TC.112, TC.113, TC.123 e TC.125</t>
  </si>
  <si>
    <t>RT.0151</t>
  </si>
  <si>
    <t>Injeção da 1ª fase dos tirantes TC.122 e TC.124; 2ª fase dos tirantes TC.111, TC.112, TC.113, TC.114, TC.115, TC.116, TC.117, TC.118, TC.119, TC.121, TC.123 e TC.125.</t>
  </si>
  <si>
    <t>RT.0152</t>
  </si>
  <si>
    <t>Injeção das bainhas dos tirantes TC.053, TC.055, TC.057, TC.059, TC.061, TC.063 e TC.065; 2ª fase dos tirantes TC.106, TC.107, TC.108, TC.109, TC.110, TC.122 e TC.124.</t>
  </si>
  <si>
    <t>RT.0153</t>
  </si>
  <si>
    <t>Estudo de aditivo Matchen L2020 – Dosagem 01</t>
  </si>
  <si>
    <t>RT.0154</t>
  </si>
  <si>
    <t>Estudo de aditivo Matchen L2000 – Dosagem 02</t>
  </si>
  <si>
    <t>RT.0155</t>
  </si>
  <si>
    <t>Estudo de aditivo GCP Adva518 – Dosagem 03</t>
  </si>
  <si>
    <t>RT.0156</t>
  </si>
  <si>
    <t>Injeção das bainhas dos tirantes TC.064, TC.062, TC.060, TC.058, TC.056 e TC.054</t>
  </si>
  <si>
    <t>RT.0157</t>
  </si>
  <si>
    <t>Injeção da 1ª fase dos tirantes TC.053, TC.054, TC.055, TC.056, TC.057 e TC.058</t>
  </si>
  <si>
    <t>RT.0158</t>
  </si>
  <si>
    <t>Injeção das bainhas dos tirantes TC.079, TC.081, TC.083 e TC.085; 1ª fase dos tirantes TC.059, TC.060, TC.061 e TC.062</t>
  </si>
  <si>
    <t>RT.0159</t>
  </si>
  <si>
    <t>Estudo de dosagem de aditivo Powerflow 1108 MC Bauchemie</t>
  </si>
  <si>
    <t>RT.0160</t>
  </si>
  <si>
    <t>Estudo de dosagem de aditivo Plastrol 6480/ Viapol</t>
  </si>
  <si>
    <t>RT.0161</t>
  </si>
  <si>
    <t>Estudo de dosagem de aditivo Viscocret 100HE Sika</t>
  </si>
  <si>
    <t>RT.0162</t>
  </si>
  <si>
    <t>Estudo de dosagem de aditivo MC1180 MC Bauchemie</t>
  </si>
  <si>
    <t>RT.0163</t>
  </si>
  <si>
    <t>Injeção da 1ª fase dos tirantes TC.063, TC.064 e TC.065; 2ª fase dos tirantes TC.053 e TC.054</t>
  </si>
  <si>
    <t>RT.0164</t>
  </si>
  <si>
    <t>Injeção das bainhas dos tirantes TC.076, TC.078, TC.080, TC.082 e TC.084; 2ª fase dos tirantes TC.055, TC.056, TC.057, TC.058 e TC.059</t>
  </si>
  <si>
    <t>RT.0165</t>
  </si>
  <si>
    <t>Injeção das bainhas dos tirantes TC.067, TC.069, TC.071, TC.073, TC.075 e TC.077; 1ª fase dos tirantes TC.082, TC.083, TC.084 e TC.085</t>
  </si>
  <si>
    <t>RT.0166</t>
  </si>
  <si>
    <t>Injeção da 2ª fase dos tirantes TC.060, TC.061, TC.062, TC.063, TC.064 e TC.065</t>
  </si>
  <si>
    <t>RT.0167</t>
  </si>
  <si>
    <t>Injeção das bainhas dos tirantes TC.017, TC.019, TC.021, TC.066, TC.068, TC.070, TC.072 e TC.074</t>
  </si>
  <si>
    <t>RT.0168</t>
  </si>
  <si>
    <t>Injeção da 1ª fase dos tirantes TC.075, TC.076, TC.077, TC.078, TC.079, TC.080 e TC.081</t>
  </si>
  <si>
    <t>RT.0169</t>
  </si>
  <si>
    <t>Injeção das bainhas dos tirantes TC.016, TC.018, TC.020 e TC.022; 1ª fase dos tirantes TC.066, TC.067 e TC.068</t>
  </si>
  <si>
    <t>RT.0170</t>
  </si>
  <si>
    <t>Injeção da 1ª fase dos tirantes TC.069, TC.070, TC.071, TC.072, TC.073 e TC.074</t>
  </si>
  <si>
    <t>RT.0171</t>
  </si>
  <si>
    <t>Injeção da 2ª fase dos tirantes TC.066, TC.067, TC.068, TC.069, TC.070, TC.071, TC.072, TC.073, TC.074, TC075, TC.076, TC.077 e TC.078</t>
  </si>
  <si>
    <t>RT.0172</t>
  </si>
  <si>
    <t>Injeção da 1ª fase do tirante TC.016; 2ª fase dos tirantes TC.079, TC.080, TC.081, TC.082, TC.083, TC.084 e TC.085</t>
  </si>
  <si>
    <t>RT.0173</t>
  </si>
  <si>
    <t>Injeção da 1ª fase dos tirantes TC.017, TC.018, TC.019, TC.020, TC.021 e TC.022</t>
  </si>
  <si>
    <t>RT.0174</t>
  </si>
  <si>
    <t>Injeção da 2ª fase dos tirantes TC.016, TC.017, TC.018, TC.019, TC.020, TC.021 e TC.022</t>
  </si>
  <si>
    <t>RT.0175</t>
  </si>
  <si>
    <t>Injeção da bainha do tirante TD.143</t>
  </si>
  <si>
    <t>RT.0176</t>
  </si>
  <si>
    <t>Injeção das bainhas dos tirantes TD.141, TD.139, e TD.137</t>
  </si>
  <si>
    <t>RT.0177</t>
  </si>
  <si>
    <t>Injeção das bainhas dos tirantes TD.132, TD.134, TD.136, TD.138 e TD.140</t>
  </si>
  <si>
    <t>RT.0178</t>
  </si>
  <si>
    <t>Injeção das bainhas dos tirantes TD.129, TD.131, TD.133, TD.135, TD.142, TD.121, TD.123, TD.125 e TD.127; 1ª Fase dos tirantes TD.138 e TD.139</t>
  </si>
  <si>
    <t>RT.0179</t>
  </si>
  <si>
    <t>Injeção das bainhas dos tirantes TD.119 e TD.121; 1ª fase dos tirantes TD.136, TD.135, TD.134 e TD.132</t>
  </si>
  <si>
    <t>RT.0180</t>
  </si>
  <si>
    <t>Injeção das bainhas dos tirantes TD.115, TD.113, TD.130, TD.128 e TD.126; 1ª fase dos tirantes TD.133, TD.137, TD.141, TD.142 e TD.143</t>
  </si>
  <si>
    <t>RT.0181</t>
  </si>
  <si>
    <t>Injeção das bainhas dos tirantes TD.122, TD.124 e TD.126</t>
  </si>
  <si>
    <t>RT.0182</t>
  </si>
  <si>
    <t>Injeção das bainhas dos tirantes TD.112, TD.114, TD.116, TD.118 e TD.120; 2ª fase dos tirantes TD.132 e TD.133</t>
  </si>
  <si>
    <t>RT.0183</t>
  </si>
  <si>
    <t>RT.0184</t>
  </si>
  <si>
    <t>Injeção da 2ª fase dos tirantes TD.132; TD.133, TD.134, TD.135, TD.136, TD.137, TD.138, TD.139, TD.140, TD.141, TD.142 e TD.143</t>
  </si>
  <si>
    <t>RT.0185</t>
  </si>
  <si>
    <t>Injeção das bainhas dos tirantes TD.054, TD.056, TD.058 e TD.060; 1ª fase dos tirantes TD.122; TD.123, TD.124, TD.125, TD.126, TD.127 e TD.128</t>
  </si>
  <si>
    <t>RT.0186</t>
  </si>
  <si>
    <t>RT.0187</t>
  </si>
  <si>
    <t>RT.0188</t>
  </si>
  <si>
    <t>Injeção da 2ª fase dos tirantes TD.122, TD.123, TD.124, TD.125, TD.126, TD.127 e TD.128</t>
  </si>
  <si>
    <t>RT.0189</t>
  </si>
  <si>
    <t>RT.0190</t>
  </si>
  <si>
    <t>Injeção das bainhas dos tirantes TD.231 e TD.233; 1ª fase dos tirantes TD.057; TD.058 e TD.059</t>
  </si>
  <si>
    <t>s</t>
  </si>
  <si>
    <t>ELEVAÇÃO</t>
  </si>
  <si>
    <t>LAMELA</t>
  </si>
  <si>
    <t>PROJETO</t>
  </si>
  <si>
    <t>REVISÃO</t>
  </si>
  <si>
    <t>PRÉ-FURO</t>
  </si>
  <si>
    <t>CAMISA</t>
  </si>
  <si>
    <t>PERFURAÇÃO</t>
  </si>
  <si>
    <t>INSTALAÇÃO DOS TIRANTES</t>
  </si>
  <si>
    <t>1ª INJEÇÃO</t>
  </si>
  <si>
    <t>2ª INJEÇÃO</t>
  </si>
  <si>
    <t>3ª INJEÇÃO</t>
  </si>
  <si>
    <t>PROTENSÃO</t>
  </si>
  <si>
    <t>OBSERVAÇÃO</t>
  </si>
  <si>
    <t>TA.001</t>
  </si>
  <si>
    <t>ELEVAÇÃO OESTE</t>
  </si>
  <si>
    <t>LM.1</t>
  </si>
  <si>
    <t>DE-2.37.02.00/6H1-012-R0</t>
  </si>
  <si>
    <t>R0</t>
  </si>
  <si>
    <t>Sim</t>
  </si>
  <si>
    <t>TA.002</t>
  </si>
  <si>
    <t>LM.2</t>
  </si>
  <si>
    <t>TA.003</t>
  </si>
  <si>
    <t>LM.3</t>
  </si>
  <si>
    <t>TA.004</t>
  </si>
  <si>
    <t>TA.005</t>
  </si>
  <si>
    <t>LM.4</t>
  </si>
  <si>
    <t>TA.006</t>
  </si>
  <si>
    <t>LM.5</t>
  </si>
  <si>
    <t xml:space="preserve">LEGENDA </t>
  </si>
  <si>
    <t>TA.007</t>
  </si>
  <si>
    <t>LM.6</t>
  </si>
  <si>
    <t>ELEVAÇÃO LESTE</t>
  </si>
  <si>
    <t>TA.008</t>
  </si>
  <si>
    <t>LM.7</t>
  </si>
  <si>
    <t>ELEVAÇÃO SUL</t>
  </si>
  <si>
    <t>TA.009</t>
  </si>
  <si>
    <t>LM.8</t>
  </si>
  <si>
    <t>TA.010</t>
  </si>
  <si>
    <t>TA.011</t>
  </si>
  <si>
    <t>LM.9</t>
  </si>
  <si>
    <t>TA.012</t>
  </si>
  <si>
    <t>TA.013</t>
  </si>
  <si>
    <t>LM.10</t>
  </si>
  <si>
    <t>TA.014</t>
  </si>
  <si>
    <t>TA.015</t>
  </si>
  <si>
    <t>LM.11</t>
  </si>
  <si>
    <t>TA.016</t>
  </si>
  <si>
    <t>LM.12</t>
  </si>
  <si>
    <t>TA.017</t>
  </si>
  <si>
    <t>LM.13</t>
  </si>
  <si>
    <t>TA.018</t>
  </si>
  <si>
    <t>LM.14</t>
  </si>
  <si>
    <t>TA.019</t>
  </si>
  <si>
    <t>TA.020</t>
  </si>
  <si>
    <t>LM.15</t>
  </si>
  <si>
    <t>TA.021</t>
  </si>
  <si>
    <t>LM.16</t>
  </si>
  <si>
    <t>TA.022</t>
  </si>
  <si>
    <t>LM.21</t>
  </si>
  <si>
    <t>TA.023</t>
  </si>
  <si>
    <t>LM.22</t>
  </si>
  <si>
    <t>TA.024</t>
  </si>
  <si>
    <t>LM.23</t>
  </si>
  <si>
    <t>TA.025</t>
  </si>
  <si>
    <t>TA.026</t>
  </si>
  <si>
    <t>LM.24</t>
  </si>
  <si>
    <t>TA.027</t>
  </si>
  <si>
    <t>LM.25</t>
  </si>
  <si>
    <t>TA.028</t>
  </si>
  <si>
    <t>LM.26</t>
  </si>
  <si>
    <t>TA.029</t>
  </si>
  <si>
    <t>LM.37</t>
  </si>
  <si>
    <t>TA.030</t>
  </si>
  <si>
    <t>Não</t>
  </si>
  <si>
    <t>TA.031</t>
  </si>
  <si>
    <t>DE-2.37.02.00/6H1-012-R1</t>
  </si>
  <si>
    <t>TA.032</t>
  </si>
  <si>
    <t>DE-2.37.02.00/6H1-012-R2</t>
  </si>
  <si>
    <t>TA.033</t>
  </si>
  <si>
    <t>DE-2.37.02.00/6H1-012-R3</t>
  </si>
  <si>
    <t>TA.034</t>
  </si>
  <si>
    <t>DE-2.37.02.00/6H1-012-R4</t>
  </si>
  <si>
    <t>TA.035</t>
  </si>
  <si>
    <t>DE-2.37.02.00/6H1-012-R5</t>
  </si>
  <si>
    <t>R1</t>
  </si>
  <si>
    <t>TA.036</t>
  </si>
  <si>
    <t>R2</t>
  </si>
  <si>
    <t>TA.037</t>
  </si>
  <si>
    <t>R3</t>
  </si>
  <si>
    <t>TA.038</t>
  </si>
  <si>
    <t>R4</t>
  </si>
  <si>
    <t>TA.039</t>
  </si>
  <si>
    <t>R5</t>
  </si>
  <si>
    <t>TA.040</t>
  </si>
  <si>
    <t>TA.041</t>
  </si>
  <si>
    <t>TA.042</t>
  </si>
  <si>
    <t>TA.046</t>
  </si>
  <si>
    <t>TA.047</t>
  </si>
  <si>
    <t>TA.048</t>
  </si>
  <si>
    <t>TA.049</t>
  </si>
  <si>
    <t>TA.050</t>
  </si>
  <si>
    <t>TA.051</t>
  </si>
  <si>
    <t>TA.052</t>
  </si>
  <si>
    <t>TA.053</t>
  </si>
  <si>
    <t>TA.054</t>
  </si>
  <si>
    <t>LM.122</t>
  </si>
  <si>
    <t>TA.055</t>
  </si>
  <si>
    <t>TA.056</t>
  </si>
  <si>
    <t>LM.121</t>
  </si>
  <si>
    <t>TA.057</t>
  </si>
  <si>
    <t>LM.120</t>
  </si>
  <si>
    <t>TA.058</t>
  </si>
  <si>
    <t>LM.119</t>
  </si>
  <si>
    <t>TA.059</t>
  </si>
  <si>
    <t>LM.99</t>
  </si>
  <si>
    <t>TA.060</t>
  </si>
  <si>
    <t>LM.98</t>
  </si>
  <si>
    <t>TA.061</t>
  </si>
  <si>
    <t>LM.97</t>
  </si>
  <si>
    <t>TA.062</t>
  </si>
  <si>
    <t>TA.063</t>
  </si>
  <si>
    <t>LM.96</t>
  </si>
  <si>
    <t>TA.064</t>
  </si>
  <si>
    <t>LM.95</t>
  </si>
  <si>
    <t>TA.065</t>
  </si>
  <si>
    <t>LM.94</t>
  </si>
  <si>
    <t>TA.066</t>
  </si>
  <si>
    <t>LM.93</t>
  </si>
  <si>
    <t>TA.067</t>
  </si>
  <si>
    <t>LM.92</t>
  </si>
  <si>
    <t>TA.068</t>
  </si>
  <si>
    <t>LM.91</t>
  </si>
  <si>
    <t>TA.069</t>
  </si>
  <si>
    <t>TA.070</t>
  </si>
  <si>
    <t>LM.90</t>
  </si>
  <si>
    <t>TA.071</t>
  </si>
  <si>
    <t>LM.89</t>
  </si>
  <si>
    <t>TA.072</t>
  </si>
  <si>
    <t>LM.88</t>
  </si>
  <si>
    <t>TA.073</t>
  </si>
  <si>
    <t>VIGA COROAMENTO</t>
  </si>
  <si>
    <t>TA.074</t>
  </si>
  <si>
    <t>TA.075</t>
  </si>
  <si>
    <t>TA.076</t>
  </si>
  <si>
    <t>DE-2.37.02.00/6H1-010-RA</t>
  </si>
  <si>
    <t>RA</t>
  </si>
  <si>
    <t>TA.077</t>
  </si>
  <si>
    <t>LM.68</t>
  </si>
  <si>
    <t>TA.078</t>
  </si>
  <si>
    <t>TA.079</t>
  </si>
  <si>
    <t>LM.69</t>
  </si>
  <si>
    <t>TA.080</t>
  </si>
  <si>
    <t>LM.70</t>
  </si>
  <si>
    <t>TA.081</t>
  </si>
  <si>
    <t>LM.71</t>
  </si>
  <si>
    <t>TA.082</t>
  </si>
  <si>
    <t>LM.72</t>
  </si>
  <si>
    <t>TA.083</t>
  </si>
  <si>
    <t>LM.73</t>
  </si>
  <si>
    <t>TA.084</t>
  </si>
  <si>
    <t>LM.74</t>
  </si>
  <si>
    <t>TA.085</t>
  </si>
  <si>
    <t>LM.75</t>
  </si>
  <si>
    <t>TA.086</t>
  </si>
  <si>
    <t>LM.76</t>
  </si>
  <si>
    <t>TA.087</t>
  </si>
  <si>
    <t>TA.088</t>
  </si>
  <si>
    <t>LM.77</t>
  </si>
  <si>
    <t>TB.001</t>
  </si>
  <si>
    <t>TB.002</t>
  </si>
  <si>
    <t>TB.003</t>
  </si>
  <si>
    <t>TB.004</t>
  </si>
  <si>
    <t>TB.005</t>
  </si>
  <si>
    <t>TB.006</t>
  </si>
  <si>
    <t>TB.007</t>
  </si>
  <si>
    <t>TB.008</t>
  </si>
  <si>
    <t>TB.009</t>
  </si>
  <si>
    <t>TB.010</t>
  </si>
  <si>
    <t>TB.011</t>
  </si>
  <si>
    <t>TB.012</t>
  </si>
  <si>
    <t>TB.013</t>
  </si>
  <si>
    <t>TB.014</t>
  </si>
  <si>
    <t>TB.015</t>
  </si>
  <si>
    <t>TB.016</t>
  </si>
  <si>
    <t>TB.017</t>
  </si>
  <si>
    <t>TB.018</t>
  </si>
  <si>
    <t>TB.019</t>
  </si>
  <si>
    <t>TB.020</t>
  </si>
  <si>
    <t>TC.016</t>
  </si>
  <si>
    <t/>
  </si>
  <si>
    <t>TC.017</t>
  </si>
  <si>
    <t>TC.018</t>
  </si>
  <si>
    <t>TC.019</t>
  </si>
  <si>
    <t>TC.020</t>
  </si>
  <si>
    <t>TC.021</t>
  </si>
  <si>
    <t>TC.022</t>
  </si>
  <si>
    <t>TC.023</t>
  </si>
  <si>
    <t>TC.024</t>
  </si>
  <si>
    <t>TC.025</t>
  </si>
  <si>
    <t>TC.026</t>
  </si>
  <si>
    <t>TC.027</t>
  </si>
  <si>
    <t>TC.028</t>
  </si>
  <si>
    <t>TC.029</t>
  </si>
  <si>
    <t>TC.030</t>
  </si>
  <si>
    <t>TC.031</t>
  </si>
  <si>
    <t>TC.032</t>
  </si>
  <si>
    <t>TC.033</t>
  </si>
  <si>
    <t xml:space="preserve"> </t>
  </si>
  <si>
    <t>TC.034</t>
  </si>
  <si>
    <t>TC.035</t>
  </si>
  <si>
    <t>TC.036</t>
  </si>
  <si>
    <t>TC.037</t>
  </si>
  <si>
    <t>TC.038</t>
  </si>
  <si>
    <t>TC.039</t>
  </si>
  <si>
    <t>TC.040</t>
  </si>
  <si>
    <t>TC.041</t>
  </si>
  <si>
    <t>TC.042</t>
  </si>
  <si>
    <t>TC.043</t>
  </si>
  <si>
    <t>TC.044</t>
  </si>
  <si>
    <t>TC.045</t>
  </si>
  <si>
    <t>TC.046</t>
  </si>
  <si>
    <t>TC.047</t>
  </si>
  <si>
    <t>TC.048</t>
  </si>
  <si>
    <t>TC.049</t>
  </si>
  <si>
    <t>TC.050</t>
  </si>
  <si>
    <t>TC.053</t>
  </si>
  <si>
    <t>TC.054</t>
  </si>
  <si>
    <t>TC.055</t>
  </si>
  <si>
    <t>TC.056</t>
  </si>
  <si>
    <t>TC.057</t>
  </si>
  <si>
    <t>TC.058</t>
  </si>
  <si>
    <t>TC.059</t>
  </si>
  <si>
    <t>TC.060</t>
  </si>
  <si>
    <t>TC.061</t>
  </si>
  <si>
    <t>TC.062</t>
  </si>
  <si>
    <t>TC.063</t>
  </si>
  <si>
    <t>TC.064</t>
  </si>
  <si>
    <t>TC.065</t>
  </si>
  <si>
    <t>TC.066</t>
  </si>
  <si>
    <t>TC.067</t>
  </si>
  <si>
    <t>TC.068</t>
  </si>
  <si>
    <t>TC.069</t>
  </si>
  <si>
    <t>TC.070</t>
  </si>
  <si>
    <t>TC.071</t>
  </si>
  <si>
    <t>TC.072</t>
  </si>
  <si>
    <t>TC.073</t>
  </si>
  <si>
    <t>TC.074</t>
  </si>
  <si>
    <t>TC.075</t>
  </si>
  <si>
    <t>TC.076</t>
  </si>
  <si>
    <t>TC.077</t>
  </si>
  <si>
    <t>TC.078</t>
  </si>
  <si>
    <t>TC.079</t>
  </si>
  <si>
    <t>TC.080</t>
  </si>
  <si>
    <t>TC.081</t>
  </si>
  <si>
    <t>TC.082</t>
  </si>
  <si>
    <t>TC.083</t>
  </si>
  <si>
    <t>TC.084</t>
  </si>
  <si>
    <t>TC.085</t>
  </si>
  <si>
    <t>TC.106</t>
  </si>
  <si>
    <t>TC.107</t>
  </si>
  <si>
    <t>TC.108</t>
  </si>
  <si>
    <t>TC.109</t>
  </si>
  <si>
    <t>TC.110</t>
  </si>
  <si>
    <t>TC.111</t>
  </si>
  <si>
    <t>TC.112</t>
  </si>
  <si>
    <t>TC.113</t>
  </si>
  <si>
    <t>TC.114</t>
  </si>
  <si>
    <t>TC.115</t>
  </si>
  <si>
    <t>TC.116</t>
  </si>
  <si>
    <t>TC.117</t>
  </si>
  <si>
    <t>TC.118</t>
  </si>
  <si>
    <t>TC.119</t>
  </si>
  <si>
    <t>TC.120</t>
  </si>
  <si>
    <t>TC.121</t>
  </si>
  <si>
    <t>TC.122</t>
  </si>
  <si>
    <t>TC.123</t>
  </si>
  <si>
    <t>TC.124</t>
  </si>
  <si>
    <t>TC.125</t>
  </si>
  <si>
    <t>TC.126</t>
  </si>
  <si>
    <t>TC.127</t>
  </si>
  <si>
    <t>TC.128</t>
  </si>
  <si>
    <t>TC.129</t>
  </si>
  <si>
    <t>TC.130</t>
  </si>
  <si>
    <t>TC.131</t>
  </si>
  <si>
    <t>TC.132</t>
  </si>
  <si>
    <t>TC.133</t>
  </si>
  <si>
    <t>TC.134</t>
  </si>
  <si>
    <t>TC.135</t>
  </si>
  <si>
    <t>TC.136</t>
  </si>
  <si>
    <t>TC.137</t>
  </si>
  <si>
    <t>TC.138</t>
  </si>
  <si>
    <t>TC.139</t>
  </si>
  <si>
    <t>TC.140</t>
  </si>
  <si>
    <t>TC.141</t>
  </si>
  <si>
    <t>TC.142</t>
  </si>
  <si>
    <t>TC.143</t>
  </si>
  <si>
    <t>TC.144</t>
  </si>
  <si>
    <t>TC.145</t>
  </si>
  <si>
    <t>TC.146</t>
  </si>
  <si>
    <t>TC.147</t>
  </si>
  <si>
    <t>TC.148</t>
  </si>
  <si>
    <t>TC.149</t>
  </si>
  <si>
    <t>TC.150</t>
  </si>
  <si>
    <t>TC.151</t>
  </si>
  <si>
    <t>TC.152</t>
  </si>
  <si>
    <t>TC.153</t>
  </si>
  <si>
    <t>TC.154</t>
  </si>
  <si>
    <t>TC.155</t>
  </si>
  <si>
    <t>TC.156</t>
  </si>
  <si>
    <t>TC.157</t>
  </si>
  <si>
    <t>TC.158</t>
  </si>
  <si>
    <t>TC.159</t>
  </si>
  <si>
    <t>TC.160</t>
  </si>
  <si>
    <t>TC.161</t>
  </si>
  <si>
    <t>TC.162</t>
  </si>
  <si>
    <t>TC.163</t>
  </si>
  <si>
    <t>LM.87</t>
  </si>
  <si>
    <t>TC.164</t>
  </si>
  <si>
    <t>TC.165</t>
  </si>
  <si>
    <t>LM.86A</t>
  </si>
  <si>
    <t>TC.166</t>
  </si>
  <si>
    <t>LM.85</t>
  </si>
  <si>
    <t>TC.167</t>
  </si>
  <si>
    <t>TC.168</t>
  </si>
  <si>
    <t>TC.169</t>
  </si>
  <si>
    <t>TC.170</t>
  </si>
  <si>
    <t>TC.171</t>
  </si>
  <si>
    <t>TC.172</t>
  </si>
  <si>
    <t>TC.173</t>
  </si>
  <si>
    <t>TC.174</t>
  </si>
  <si>
    <t>TC.175</t>
  </si>
  <si>
    <t>LINHAS</t>
  </si>
  <si>
    <t>TIRANTE</t>
  </si>
  <si>
    <t>1ª LINHA</t>
  </si>
  <si>
    <t>TA.043</t>
  </si>
  <si>
    <t>LM.58</t>
  </si>
  <si>
    <t>TA.044</t>
  </si>
  <si>
    <t>LM.140</t>
  </si>
  <si>
    <t>TA.045</t>
  </si>
  <si>
    <t>LM.131</t>
  </si>
  <si>
    <t>Pré-furo iniciado 10/02</t>
  </si>
  <si>
    <t>TA.089</t>
  </si>
  <si>
    <t>ELEVAÇÃO NORTE</t>
  </si>
  <si>
    <t>DE-2.37.02.00/6H1-011-R0</t>
  </si>
  <si>
    <t>TA.090</t>
  </si>
  <si>
    <t>LM.59</t>
  </si>
  <si>
    <t>TA.091</t>
  </si>
  <si>
    <t>TA.092</t>
  </si>
  <si>
    <t>LM.60</t>
  </si>
  <si>
    <t>TA.093</t>
  </si>
  <si>
    <t>LM.61</t>
  </si>
  <si>
    <t>Pré-furo iniciado 04/02</t>
  </si>
  <si>
    <t>TA.094</t>
  </si>
  <si>
    <t>LM.62</t>
  </si>
  <si>
    <t>TA.095</t>
  </si>
  <si>
    <t>LM.63</t>
  </si>
  <si>
    <t>TA.096</t>
  </si>
  <si>
    <t>LM.64</t>
  </si>
  <si>
    <t>TA.097</t>
  </si>
  <si>
    <t>LM.65</t>
  </si>
  <si>
    <t>TA.098</t>
  </si>
  <si>
    <t>LM.66</t>
  </si>
  <si>
    <t>TA.099</t>
  </si>
  <si>
    <t>LM.67</t>
  </si>
  <si>
    <t>TA.100</t>
  </si>
  <si>
    <t>TA.101</t>
  </si>
  <si>
    <t>TC.086</t>
  </si>
  <si>
    <t>SOLO</t>
  </si>
  <si>
    <t>TC.087</t>
  </si>
  <si>
    <t>TC.088</t>
  </si>
  <si>
    <t>TC.089</t>
  </si>
  <si>
    <t>LM.56</t>
  </si>
  <si>
    <t>TC.090</t>
  </si>
  <si>
    <t>TC.091</t>
  </si>
  <si>
    <t>TC.092</t>
  </si>
  <si>
    <t>LM.57</t>
  </si>
  <si>
    <t>TC.093</t>
  </si>
  <si>
    <t>TC.094</t>
  </si>
  <si>
    <t>TC.095</t>
  </si>
  <si>
    <t>TC.096</t>
  </si>
  <si>
    <t>TC.097</t>
  </si>
  <si>
    <t>TC.098</t>
  </si>
  <si>
    <t>LM.139</t>
  </si>
  <si>
    <t>TC.099</t>
  </si>
  <si>
    <t>TC.100</t>
  </si>
  <si>
    <t>LM.138</t>
  </si>
  <si>
    <t>TC.101</t>
  </si>
  <si>
    <t>TC.102</t>
  </si>
  <si>
    <t>TC.103</t>
  </si>
  <si>
    <t>TC.104</t>
  </si>
  <si>
    <t>TC.105</t>
  </si>
  <si>
    <t>TC.192</t>
  </si>
  <si>
    <t>TC.193</t>
  </si>
  <si>
    <t>TC.194</t>
  </si>
  <si>
    <t>TC.195</t>
  </si>
  <si>
    <t>TC.196</t>
  </si>
  <si>
    <t>TC.197</t>
  </si>
  <si>
    <t>TC.198</t>
  </si>
  <si>
    <t>TC.199</t>
  </si>
  <si>
    <t>TC.200</t>
  </si>
  <si>
    <t>TC.201</t>
  </si>
  <si>
    <t>TC.202</t>
  </si>
  <si>
    <t>TC.203</t>
  </si>
  <si>
    <t>TC.204</t>
  </si>
  <si>
    <t>TC.205</t>
  </si>
  <si>
    <t>TC.206</t>
  </si>
  <si>
    <t>TC.207</t>
  </si>
  <si>
    <t>TC.208</t>
  </si>
  <si>
    <t>TC.209</t>
  </si>
  <si>
    <t>TC.210</t>
  </si>
  <si>
    <t>TC.211</t>
  </si>
  <si>
    <t>TC.212</t>
  </si>
  <si>
    <t>TC.213</t>
  </si>
  <si>
    <t>ESTUDO METRÔ PROF. FERNANDO STUCCHI</t>
  </si>
  <si>
    <t>Trecho</t>
  </si>
  <si>
    <t>Tirante</t>
  </si>
  <si>
    <t>Lado</t>
  </si>
  <si>
    <t>Nível</t>
  </si>
  <si>
    <t>Data Extrasão</t>
  </si>
  <si>
    <t>RT</t>
  </si>
  <si>
    <t>Data ruptura</t>
  </si>
  <si>
    <t>FcX (MPa)</t>
  </si>
  <si>
    <t>Data Moldagem</t>
  </si>
  <si>
    <t>Lamela</t>
  </si>
  <si>
    <t>Usina</t>
  </si>
  <si>
    <t>NF</t>
  </si>
  <si>
    <t>Exemplar (MPa)</t>
  </si>
  <si>
    <t>Fck,estimado (MPa)</t>
  </si>
  <si>
    <t>cps</t>
  </si>
  <si>
    <t>4 dias</t>
  </si>
  <si>
    <t xml:space="preserve">Lamelas LM.120 e LM.121 - </t>
  </si>
  <si>
    <t>GTL</t>
  </si>
  <si>
    <t>23928</t>
  </si>
  <si>
    <t xml:space="preserve"> 1</t>
  </si>
  <si>
    <t xml:space="preserve"> 2</t>
  </si>
  <si>
    <t>23929</t>
  </si>
  <si>
    <t>23927</t>
  </si>
  <si>
    <t>23930</t>
  </si>
  <si>
    <t>23931</t>
  </si>
  <si>
    <t>23932</t>
  </si>
  <si>
    <t>23934</t>
  </si>
  <si>
    <t>23935</t>
  </si>
  <si>
    <t>23936</t>
  </si>
  <si>
    <t>23933</t>
  </si>
  <si>
    <t>23937</t>
  </si>
  <si>
    <t>23938</t>
  </si>
  <si>
    <t>23939</t>
  </si>
  <si>
    <t>23940</t>
  </si>
  <si>
    <t>23941</t>
  </si>
  <si>
    <t>23942</t>
  </si>
  <si>
    <t>23943</t>
  </si>
  <si>
    <t>23945</t>
  </si>
  <si>
    <t>23944</t>
  </si>
  <si>
    <t>23946</t>
  </si>
  <si>
    <t>23947</t>
  </si>
  <si>
    <t xml:space="preserve">Lamela LM.122 - </t>
  </si>
  <si>
    <t>24513</t>
  </si>
  <si>
    <t>24514</t>
  </si>
  <si>
    <t>24515</t>
  </si>
  <si>
    <t>24516</t>
  </si>
  <si>
    <t>24517</t>
  </si>
  <si>
    <t>24518</t>
  </si>
  <si>
    <t>24519</t>
  </si>
  <si>
    <t>24521</t>
  </si>
  <si>
    <t>24523</t>
  </si>
  <si>
    <t>24524</t>
  </si>
  <si>
    <t>24525</t>
  </si>
  <si>
    <t>24527</t>
  </si>
  <si>
    <t>24528</t>
  </si>
  <si>
    <t>24531</t>
  </si>
  <si>
    <t>24538</t>
  </si>
  <si>
    <t>ESTAÇÃO PENHA</t>
  </si>
  <si>
    <t>TD 131</t>
  </si>
  <si>
    <t>LESTE</t>
  </si>
  <si>
    <t>715,65/720,73</t>
  </si>
  <si>
    <t xml:space="preserve">Lamela LM.125A - </t>
  </si>
  <si>
    <t>23826</t>
  </si>
  <si>
    <t>23827</t>
  </si>
  <si>
    <t>23828</t>
  </si>
  <si>
    <t>23829</t>
  </si>
  <si>
    <t>23830</t>
  </si>
  <si>
    <t>23831</t>
  </si>
  <si>
    <t>23832</t>
  </si>
  <si>
    <t>23833</t>
  </si>
  <si>
    <t>23834</t>
  </si>
  <si>
    <t xml:space="preserve">Lamelas LM.125B e LM.126 - </t>
  </si>
  <si>
    <t>24038</t>
  </si>
  <si>
    <t>24039</t>
  </si>
  <si>
    <t>24040</t>
  </si>
  <si>
    <t>24042</t>
  </si>
  <si>
    <t>24041</t>
  </si>
  <si>
    <t>24043</t>
  </si>
  <si>
    <t>24044</t>
  </si>
  <si>
    <t>24046</t>
  </si>
  <si>
    <t>24047</t>
  </si>
  <si>
    <t>24048</t>
  </si>
  <si>
    <t>24049</t>
  </si>
  <si>
    <t>24050</t>
  </si>
  <si>
    <t>24053</t>
  </si>
  <si>
    <t>24059</t>
  </si>
  <si>
    <t>24060</t>
  </si>
  <si>
    <t>24061</t>
  </si>
  <si>
    <t>24062</t>
  </si>
  <si>
    <t>24063</t>
  </si>
  <si>
    <t>24064</t>
  </si>
  <si>
    <t>24069</t>
  </si>
  <si>
    <t>TD 133</t>
  </si>
  <si>
    <t xml:space="preserve">Lamela LM.124A - </t>
  </si>
  <si>
    <t>24126</t>
  </si>
  <si>
    <t>24129</t>
  </si>
  <si>
    <t>24128</t>
  </si>
  <si>
    <t>24127</t>
  </si>
  <si>
    <t>24131</t>
  </si>
  <si>
    <t>24132</t>
  </si>
  <si>
    <t>24133</t>
  </si>
  <si>
    <t>24134</t>
  </si>
  <si>
    <t>24135</t>
  </si>
  <si>
    <t xml:space="preserve">Lamelas LM.123 e LM.124B - </t>
  </si>
  <si>
    <t>24327</t>
  </si>
  <si>
    <t>24328</t>
  </si>
  <si>
    <t>24329</t>
  </si>
  <si>
    <t>24330</t>
  </si>
  <si>
    <t>24332</t>
  </si>
  <si>
    <t>24333</t>
  </si>
  <si>
    <t>24331</t>
  </si>
  <si>
    <t>24334</t>
  </si>
  <si>
    <t>24335</t>
  </si>
  <si>
    <t>24336</t>
  </si>
  <si>
    <t>24337</t>
  </si>
  <si>
    <t>24338</t>
  </si>
  <si>
    <t>24339</t>
  </si>
  <si>
    <t>24340</t>
  </si>
  <si>
    <t>24341</t>
  </si>
  <si>
    <t>24342</t>
  </si>
  <si>
    <t>24343</t>
  </si>
  <si>
    <t>24344</t>
  </si>
  <si>
    <t>24345</t>
  </si>
  <si>
    <t>TD 127</t>
  </si>
  <si>
    <t xml:space="preserve">Lamela LM.127 e LM.128 - </t>
  </si>
  <si>
    <t>24231</t>
  </si>
  <si>
    <t>24232</t>
  </si>
  <si>
    <t>24233</t>
  </si>
  <si>
    <t>24234</t>
  </si>
  <si>
    <t>24235</t>
  </si>
  <si>
    <t>24236</t>
  </si>
  <si>
    <t>24238</t>
  </si>
  <si>
    <t>24239</t>
  </si>
  <si>
    <t>24237</t>
  </si>
  <si>
    <t>24240</t>
  </si>
  <si>
    <t>24244</t>
  </si>
  <si>
    <t>24246</t>
  </si>
  <si>
    <t>24248</t>
  </si>
  <si>
    <t>24249</t>
  </si>
  <si>
    <t>24250</t>
  </si>
  <si>
    <t>24251</t>
  </si>
  <si>
    <t>24252</t>
  </si>
  <si>
    <t>24255</t>
  </si>
  <si>
    <t>24256</t>
  </si>
  <si>
    <t>24261</t>
  </si>
  <si>
    <t>TD 122 E TD 123</t>
  </si>
  <si>
    <t xml:space="preserve">Lamelas LM.129 e LM.130 - </t>
  </si>
  <si>
    <t>24617</t>
  </si>
  <si>
    <t>24618</t>
  </si>
  <si>
    <t>24619</t>
  </si>
  <si>
    <t>24621</t>
  </si>
  <si>
    <t>24622</t>
  </si>
  <si>
    <t>24620</t>
  </si>
  <si>
    <t>24623</t>
  </si>
  <si>
    <t>24624</t>
  </si>
  <si>
    <t>24625</t>
  </si>
  <si>
    <t>26626</t>
  </si>
  <si>
    <t>24627</t>
  </si>
  <si>
    <t>24628</t>
  </si>
  <si>
    <t>24629</t>
  </si>
  <si>
    <t>24630</t>
  </si>
  <si>
    <t>24631</t>
  </si>
  <si>
    <t>24634</t>
  </si>
  <si>
    <t>24633</t>
  </si>
  <si>
    <t>24635</t>
  </si>
  <si>
    <t>24636</t>
  </si>
  <si>
    <t>24637</t>
  </si>
  <si>
    <t>24638</t>
  </si>
  <si>
    <t>24642</t>
  </si>
  <si>
    <t>RT.0191</t>
  </si>
  <si>
    <t>RT.0192</t>
  </si>
  <si>
    <t>Injeção da 2ª fase dos tirantes TD.053, TD.054, TD.055, TD.056, TD.057, TD.058 e TD.059</t>
  </si>
  <si>
    <t>RT.0193</t>
  </si>
  <si>
    <t>RT.0194</t>
  </si>
  <si>
    <t>RT.0195</t>
  </si>
  <si>
    <t>Injeção das bainhas dos tirantes TD.068, TD.070 e TD.072; 1ª fase dos tirantes TD.234 e TD.235</t>
  </si>
  <si>
    <t>RT.0196</t>
  </si>
  <si>
    <t>RT.0197</t>
  </si>
  <si>
    <t>RT.0198</t>
  </si>
  <si>
    <t>Injeção das bainhas dos tirantes TD.071; 1ª fase dos tirantes TD.061, TD.062, TD.063, TD.231, TD.232 e TD.233</t>
  </si>
  <si>
    <t>Injeção das bainhas dos tirantes TD.073, TD.075 e TD.077; 2ª fase dos tirantes TD.061, TD.062, TD.063, TD.231, TD.232, TD.233, TD.234, TD.235. TD.236, TD.237, TD.238, TD.239 e TD.240.</t>
  </si>
  <si>
    <t>RT.0199</t>
  </si>
  <si>
    <t>RT.0200</t>
  </si>
  <si>
    <t>Injeção das bainhas dos tirantes TD.079, TD.081, TD.083, TD.085 e TD.087; 1ª fase dos tirantes TD.073, TD.074, TD.075, TD.076 e TD.077; 2ª fase do tirante TD.072</t>
  </si>
  <si>
    <t>RT.0201</t>
  </si>
  <si>
    <t>RT.0202</t>
  </si>
  <si>
    <t>RT.0203</t>
  </si>
  <si>
    <t>RT.0204</t>
  </si>
  <si>
    <t>RT.0205</t>
  </si>
  <si>
    <t>Injeção das bainhas dos tirantes TD.094, TD.096, TD.098, TD.109 e TD.111; 1ª fase dos tirantes TD.086, TD.087, TD.088, TD.089 e TD.090</t>
  </si>
  <si>
    <t>Injeção da 2ª fase dos tirantes TD.083, TD.084 e TD.085</t>
  </si>
  <si>
    <t>RT.0206</t>
  </si>
  <si>
    <t>RT.0207</t>
  </si>
  <si>
    <t>Injeção das bainhas dos tirantes TD.097, TD.102, TD.104, TD.106, TD.108 e TD.110; 1ª fase dos tirantes TD.091, TD.092, TD.093, TD.094 e TD.095</t>
  </si>
  <si>
    <t>Injeção da 2ª fase dos tirantes TD.086, TD.087, TD.088, TD.089 e TD.090</t>
  </si>
  <si>
    <t>RT.0208</t>
  </si>
  <si>
    <t>RT.0209</t>
  </si>
  <si>
    <t>Injeção da 2ª fase dos tirantes TD.091, TD.092, TD.093, TD.094 e TD.095</t>
  </si>
  <si>
    <t>RT.0212</t>
  </si>
  <si>
    <t>RT.0214</t>
  </si>
  <si>
    <t>Injeção das bainhas dos tirantes TD.225, TD.227, TD.229, TD.241, TD.244 e TD.246; 2ª fase dos tirantes TD.096 e TD.097</t>
  </si>
  <si>
    <t>RT.0215</t>
  </si>
  <si>
    <t>RT.0216</t>
  </si>
  <si>
    <t>RT.0217</t>
  </si>
  <si>
    <t>RT.0218</t>
  </si>
  <si>
    <t>RT.0219</t>
  </si>
  <si>
    <t>RT.0220</t>
  </si>
  <si>
    <t>Injeção da 1ª fase do tirante TD.244; 2ª fase dos tirantes TD.098, TD.099, TD.100, TD.101 e TD.102</t>
  </si>
  <si>
    <t>Injeção da 2ª fase dos tirantes TD.103, TD.104, TD.106, TD.245 e TD.246</t>
  </si>
  <si>
    <t>Injeção das bainhas dos tirantes TD.226, TD.230 e TD.245; 1ª fase do tirante TD.105; 2ª fase dos tirantes TD.107, TD.108, TD.109, TD.110 e TD.111</t>
  </si>
  <si>
    <t>Estudo</t>
  </si>
  <si>
    <t>RT.0210</t>
  </si>
  <si>
    <t>RT.0211</t>
  </si>
  <si>
    <t>RT.0213</t>
  </si>
  <si>
    <t>Injeção da bainha do tirante TD.228; 1ª fase dos tirantes TD.099, TD.100, TD.102, TD.103, TD.104 e TD.106</t>
  </si>
  <si>
    <t>Injeção da 1ª fase dos tirantes TD.098, TD.107, TD.108, TD.109, TD.110 e TD.111</t>
  </si>
  <si>
    <t>RT.0221</t>
  </si>
  <si>
    <t>Injeção da bainha do tirante TD.242; 1ª fase dos tirantes TD.225, TD.226, TD.227, TD.228 e TD.241; 2ª fase do tirante TD.244</t>
  </si>
  <si>
    <t>Injeção da 1ª fase dos tirantes TD.236, TD.237, TD.238, TD.239 e TD.240; 2ª fase do tirante TD.067</t>
  </si>
  <si>
    <t>Injeção das bainhas dos tirantes TD.236, TD.238 e TD.240; 1ª fase dos tirantes TD.060, TD.064, TD.065 e TD.066</t>
  </si>
  <si>
    <t>Injeção das bainhas dos tirantes TD.099, TD.100, TD.101, TD.103, TD.105 e TD.107; 1ª fase dos tirantes TD.096 e TD.097</t>
  </si>
  <si>
    <t>RT.0222</t>
  </si>
  <si>
    <t>RT.0223</t>
  </si>
  <si>
    <t>RT.0224</t>
  </si>
  <si>
    <t>RT.0225</t>
  </si>
  <si>
    <t>Injeção das bainhas dos tirantes TE.085 e TE.087; 1ª fase do tirante TD.144</t>
  </si>
  <si>
    <t>Injeção da 2ª fase dos tirantes TD.242, TD.243, TD.229 e TD.230; 3ª fase dos tirantes TD.098, TD.099, TD.100, TD.101, TD.102 e TD.244</t>
  </si>
  <si>
    <t>Injeção da 2ª fase dos tirantes TD.225, TD.226, TD.227, TD.228 e TD.241</t>
  </si>
  <si>
    <t>RT.0226</t>
  </si>
  <si>
    <t>Injeção da bainha do tirante TD.144; 1ª fase dos tirantes TD.229, TD.230, TD.242 e TD.243</t>
  </si>
  <si>
    <t>Injeção das bainhas dos tirantes TE.078, TE.080, TE.082, TE.084 e TE.086; 2ª fase do tirante TD.144</t>
  </si>
  <si>
    <t>Injeção das bainhas dos tirantes TD.053, TD.055, TD.057 e TD.059; 1ª fase dos tirantes TD.112, TD.113, TD.129, TD.130 e TD.131</t>
  </si>
  <si>
    <t>Injeção das bainhas dos tirantes TD.061, TD.063, TD.065 e TD.066; 1ª fase dos tirantes TD.117, TD.118; TD.119, TD.120 e TD.121; 2ª fase dos tirantes TD.114, TD.115 e TD.116</t>
  </si>
  <si>
    <t>Injeção das bainhas dos tirantes TD.062, TD.064, TD.067 e TD.069; 1ª fase dos tirantes TD.053, TD.054, TD.055 e TD.056; 2ª fase dos tirantes TD.117, TD.118, TD.119, TD.120 e TD.121</t>
  </si>
  <si>
    <t>Injeção das bainhas dos tirantes TD.232, TD.234, TD.235, TD.237 e TD.239; 1ª fase do tirante TD.067; 2ª fase dos tirantes TD.060, TD.064, TD.065, TD.066, TD.118 e TD.120</t>
  </si>
  <si>
    <t>Injeção da 1ª fase dos tirantes TD.068, TD.069, TD.070 e TD.071</t>
  </si>
  <si>
    <t>Injeção das bainhas dos tirantes TD.074, TD.076 e TD.078; 1ª fase do tirante TD.072; 2ª fase dos tirantes TD.068, TD.069, TD.070 e TD.071</t>
  </si>
  <si>
    <t>Injeção da 1ª fase dos tirantes TD.114, TD.115 e TD.116; 2ª fase dos tirantes TD.112, TD.113, TD.129, TD.130 e TD.131</t>
  </si>
  <si>
    <t>RT.0227</t>
  </si>
  <si>
    <t>RT.0228</t>
  </si>
  <si>
    <t>Injeção da 1ª fase dos tirantes TD.245 e TD.246; 2ª fase do tirante TD.105</t>
  </si>
  <si>
    <t>Injeção das bainhas dos tirantes TD.080, TD.082, TD.084 e TD.086; 2ª fase dos tirantes TD.073, TD.074, TD.075, TD.076 e TD.077</t>
  </si>
  <si>
    <t>Injeção das bainhas dos tirantes TD.088, TD.090 e TD.092; 1ª fase dos tirantes TD.078, TD.079, TD.080, TD.081 e TD.082</t>
  </si>
  <si>
    <t>Injeção das bainhas dos tirantes TD.089, TD.091, TD.093 e TD.095; 1ª fase dos tirantes TD.083, TD.084 e TD.085; 2ª fase dos tirantes TD.078, TD.079, TD.080, TD.081 e TD.082</t>
  </si>
  <si>
    <t>Injeção das bainhas dos tirantes TE.075, TE.077, TE.079, TE.081 e TE.083; 1ª fase do tirante TE.080</t>
  </si>
  <si>
    <t>RT.0229</t>
  </si>
  <si>
    <t>RT.0230</t>
  </si>
  <si>
    <t>RT.0231</t>
  </si>
  <si>
    <t>Injeção das bainhas dos tirantes TE.071, TE.072, TE.074, TE.076, TE.110 e TE.111; 2ª fase dos tirantes TE.085, TE.086 e TE.087</t>
  </si>
  <si>
    <t>RT.0232</t>
  </si>
  <si>
    <t>Idade</t>
  </si>
  <si>
    <t>Resistências  (MPa) - Holcim</t>
  </si>
  <si>
    <t>RT.0233</t>
  </si>
  <si>
    <t>RT.0234</t>
  </si>
  <si>
    <t>Injeção da 2ª fase dos tirantes TE.079, TE.080, TE.081, TE.082, TE.083, TE.084, TE.110 e TE.111</t>
  </si>
  <si>
    <t>RT.0235</t>
  </si>
  <si>
    <t>RT.0236</t>
  </si>
  <si>
    <t>RT.0237</t>
  </si>
  <si>
    <t>RT.0238</t>
  </si>
  <si>
    <t>Injeção da 2ª fase dos tirantes TE.112, TE.113, TE.114, TE.115, TE.116, TE.118, TE.119 e TE.120</t>
  </si>
  <si>
    <t>Injeção das bainhas dos tirantes TE.112, TE.113, TE.114, TE.115, TE.116, TE.117, TE.118, TE.119 e TE.120</t>
  </si>
  <si>
    <t>Injeção da 1ª fase dos tirantes TE.087, TE.086, TE.085, TE.084, TE.082 e TE.078</t>
  </si>
  <si>
    <t>Injeção da 1ª fase dos tirantes TE.075, TE.077, TE.079, TE.081 e TE.083</t>
  </si>
  <si>
    <t>Injeção das bainhas dos tirantes TE.125, TE.126, TE.127, TE.128, TE.129, TE.130, TE.131, TE.132, TE.133, TE.134, TE.135 e TE.136; 1ª fase dos tirantes TE.121, TE.122, TE.123 e TE.124</t>
  </si>
  <si>
    <t>Injeção da 1ª fase dos tirantes TE.125, TE.126, TE.127, TE.128, TE.129, TE.130, TE.131, TE.132, TE.133, TE.134, TE.135 e TE.136</t>
  </si>
  <si>
    <t>Injeção da 2ª fase dos tirantes TE.117, TE.121, TE.122, TE.123, TE.130, TE.131 e TE.135</t>
  </si>
  <si>
    <t>Injeção da 1ª fase dos tirantes TE.071, TE.072, TE.074, TE.076, TE.110 e TE.111; 2ª fase do tirante TE.077.</t>
  </si>
  <si>
    <t>Injeção das bainhas dos tirantes TE.121, TE.122, TE.123 e TE.124; 1ª fase do tirante TE.112, TE.113, TE.114, TE.115, TE.116, TE.117, TE.118, TE.119 e TE.120, 2ª fase dos tirantes TE.071, TE.072, TE.074, TE.075, TE.076 e TE.078</t>
  </si>
  <si>
    <t>RT.0239</t>
  </si>
  <si>
    <t>RT.0240</t>
  </si>
  <si>
    <t>Injeção da 2ª fase dos tirantes TE.132, TE.133, TE.134 e TE.136</t>
  </si>
  <si>
    <t>Injeção da 2ª fase dos tirantes TE.124, TE.126, TE.127, TE.128 e TE.129</t>
  </si>
  <si>
    <t>RT.0241</t>
  </si>
  <si>
    <t>RT.0242</t>
  </si>
  <si>
    <t>RT.0243</t>
  </si>
  <si>
    <t>Injeção das bainhas dos tirantes TE.066, TE.067, TE.068, TE.069 e TE.070; 1ª fase do tirante TE.073</t>
  </si>
  <si>
    <t>Injeção da 1ª fase dos tirantes TE.069 e TE.070; 2ª fase do tirante TE.073</t>
  </si>
  <si>
    <t>Injeção da 2ª fase dos tirantes TE.066, TE.067 e TE.068</t>
  </si>
  <si>
    <t>RT.0244</t>
  </si>
  <si>
    <t>RT.0245</t>
  </si>
  <si>
    <t>Injeção das bainhas dos tirantes TE.058, TE.059, TE.060, TE.061, TE.062 e TE.063</t>
  </si>
  <si>
    <t>RT.0246</t>
  </si>
  <si>
    <t>Injeção das bainhas dos tirantes TE.053 e TE.055</t>
  </si>
  <si>
    <t>RT.0247</t>
  </si>
  <si>
    <t>Injeção das bainhas dos tirantes TE.056 e TE.057</t>
  </si>
  <si>
    <t>Injeção das bainhas dos tirantes TE.054, TE.064 e TE.065; 1ª fase dos tirantes TE.055, TE.056 e TE.057</t>
  </si>
  <si>
    <t>RT.0249</t>
  </si>
  <si>
    <t>Injeção da 1ª fase dos tirantes TE.053, TE.054, TE.058, TE.059, TE.060, TE.061, TE.062, TE.063, TE.064 e TE.065</t>
  </si>
  <si>
    <t>RT.0250</t>
  </si>
  <si>
    <t>Injeção da 2ª fase dos tirantes TE.053, TE.054, TE.055, TE.056, TE.057, TE.058, TE.059, TE.060, TE.061, TE.062, TE.063, TE.064 e TE.065</t>
  </si>
  <si>
    <t>RT.0251</t>
  </si>
  <si>
    <t>Injeção das bainhas dos tirantes TE.139, TE.142, TE.143 e TE.144</t>
  </si>
  <si>
    <t>RT.0252</t>
  </si>
  <si>
    <t>RT.0253</t>
  </si>
  <si>
    <t>Jet grouting</t>
  </si>
  <si>
    <t>RT.0254</t>
  </si>
  <si>
    <t>RT.0255</t>
  </si>
  <si>
    <t>RT.0256</t>
  </si>
  <si>
    <t>RT.0257</t>
  </si>
  <si>
    <t>Estudo 44</t>
  </si>
  <si>
    <t>Estudo 43</t>
  </si>
  <si>
    <t>RT.0258</t>
  </si>
  <si>
    <t>RT.0259</t>
  </si>
  <si>
    <t>RT.0260</t>
  </si>
  <si>
    <t>Injeção da bainha do tirante TE.141; 1ª fase dos tirantes TE.137, TE.138 e TE.139; 2ª fase dos tirantes TE.143 e TE.144</t>
  </si>
  <si>
    <t>Injeção das bainhas dos tirantes TE.138  e TE.137; 1ª fase dos tirantes TE.143 e TE.144</t>
  </si>
  <si>
    <t>RT.0261</t>
  </si>
  <si>
    <t>RT.0262</t>
  </si>
  <si>
    <t>Injeção da 1ª fase dos tirantes TE.142, TE.141 e TE.140; 2ª fase dos tirantes TE.139, TE.138 e TE.137</t>
  </si>
  <si>
    <t>RT.0263</t>
  </si>
  <si>
    <t>RT.0264</t>
  </si>
  <si>
    <t>RT.0265</t>
  </si>
  <si>
    <t>RT.0266</t>
  </si>
  <si>
    <t>RT.0267</t>
  </si>
  <si>
    <t>RT.0268</t>
  </si>
  <si>
    <t>RT.0270</t>
  </si>
  <si>
    <t>Injeção da Bainha do tirante TD.046</t>
  </si>
  <si>
    <t>RT.0269</t>
  </si>
  <si>
    <t>RT.0271</t>
  </si>
  <si>
    <t>RT.0272</t>
  </si>
  <si>
    <t>RT.0273</t>
  </si>
  <si>
    <t>RT.0278</t>
  </si>
  <si>
    <t>RT.0277</t>
  </si>
  <si>
    <t>RT.0276</t>
  </si>
  <si>
    <t>RT.0275</t>
  </si>
  <si>
    <t>RT.0274</t>
  </si>
  <si>
    <t>Injeção da Bainha do tirante TD.047</t>
  </si>
  <si>
    <t>RT.0279</t>
  </si>
  <si>
    <t>RT.0280</t>
  </si>
  <si>
    <t>Injeção da 1ª fase dos tirantes TD.046 e TD.047</t>
  </si>
  <si>
    <t>RT.0281</t>
  </si>
  <si>
    <t>RT.0282</t>
  </si>
  <si>
    <t>RT.0283</t>
  </si>
  <si>
    <t>RT.0284</t>
  </si>
  <si>
    <t>RT.0285</t>
  </si>
  <si>
    <t>RT.0286</t>
  </si>
  <si>
    <t>RT.0287</t>
  </si>
  <si>
    <t>RT.0288</t>
  </si>
  <si>
    <t>Injeção da 1ª fase dos tirantes TD.044, TD.045, TD.048, TD.049 e TD.050; 2ª fase dos tirantes TD.040, TD.041, TD.042, TD.043, TD.047 e TD.046</t>
  </si>
  <si>
    <t xml:space="preserve">Injeção das bainhas dos tirantes TD.040, TD.041, TD.042, TD.043, TD.044 e TD.045 </t>
  </si>
  <si>
    <t>RT.0290</t>
  </si>
  <si>
    <t>Injeção da 2ª fase dos tirantes TD.044, TD.045, TD.048, TD.049 e TD.050</t>
  </si>
  <si>
    <t>Injeção das bainhas dos tirantes TD.048, TD.049 e TD.050; 1ª fase dos tirantes TD.040, TD.041, TD.042 e TD.043</t>
  </si>
  <si>
    <t>RT.0291</t>
  </si>
  <si>
    <t>RT.0292</t>
  </si>
  <si>
    <t>RT.0293</t>
  </si>
  <si>
    <t xml:space="preserve">Injeção das bainhas dos tirantes TD.166, TD.167, TD.168 e TD.169 </t>
  </si>
  <si>
    <t>RT.0294</t>
  </si>
  <si>
    <t>Injeção das bainhas dos tirantes TD.161, TD.162, TD.163, TD.164 e TD.165; 1ª fase dos tirantes TD.167, TD.168 e TD.169</t>
  </si>
  <si>
    <t>RT.0295</t>
  </si>
  <si>
    <t>Injeção das bainhas dos tirantes TD.160; 1ª fase dos tirantes TD.162, TD.163, TD.164, TD.165 e TD.166; 2ª fase dos tirantes TD.167, TD.168 e TD.169</t>
  </si>
  <si>
    <t>RT.0296</t>
  </si>
  <si>
    <t>Injeção das Bainhas dos Tirantes TE.042, TE.043 e TE.044 ; 1ª Fase dos Tirantes TD.160 e TD.161; 2ª Fase TD.162, TD.163, TD.164 , TD.165 e TD.166</t>
  </si>
  <si>
    <t>Injeção das Bainhas dos TirantesTE.045, TE.046 , TE.047, TE.048, TE.049 e TE.050; 2ª Fase Tirantes TD.160 e TD.161</t>
  </si>
  <si>
    <t>RT.0297</t>
  </si>
  <si>
    <t>RT.0248</t>
  </si>
  <si>
    <t>---</t>
  </si>
  <si>
    <t>----</t>
  </si>
  <si>
    <t>RT.0298</t>
  </si>
  <si>
    <t>Injeção da 1ª Fase dos tirantes TE.042, TE.043 , TE.044, TE.045, TE.046, TE.047, TE.048,TE.049 e TE.050</t>
  </si>
  <si>
    <t>RT.0299</t>
  </si>
  <si>
    <t>RT.0300</t>
  </si>
  <si>
    <t>RT.0301</t>
  </si>
  <si>
    <t>Injeção das Bainhas dos tirantes TD.145, TD.037 , TD.038 e TD.039</t>
  </si>
  <si>
    <t>Injeção da 2ª Fase dos tirantes TE.042, TE.043 , TE.044, TE.045, TE.046, TE.047, TE.048,TE.049 e TE.050</t>
  </si>
  <si>
    <t>Controle consumo de cimento</t>
  </si>
  <si>
    <t>Bainha</t>
  </si>
  <si>
    <t>Data</t>
  </si>
  <si>
    <r>
      <t>1</t>
    </r>
    <r>
      <rPr>
        <b/>
        <vertAlign val="superscript"/>
        <sz val="11"/>
        <color theme="1"/>
        <rFont val="Calibri Light"/>
        <family val="2"/>
        <scheme val="major"/>
      </rPr>
      <t>a</t>
    </r>
    <r>
      <rPr>
        <b/>
        <sz val="11"/>
        <color theme="1"/>
        <rFont val="Calibri Light"/>
        <family val="2"/>
        <scheme val="major"/>
      </rPr>
      <t xml:space="preserve"> Fase</t>
    </r>
  </si>
  <si>
    <r>
      <t>2</t>
    </r>
    <r>
      <rPr>
        <b/>
        <vertAlign val="superscript"/>
        <sz val="11"/>
        <color theme="1"/>
        <rFont val="Calibri Light"/>
        <family val="2"/>
        <scheme val="major"/>
      </rPr>
      <t>a</t>
    </r>
    <r>
      <rPr>
        <b/>
        <sz val="11"/>
        <color theme="1"/>
        <rFont val="Calibri Light"/>
        <family val="2"/>
        <scheme val="major"/>
      </rPr>
      <t xml:space="preserve"> Fase</t>
    </r>
  </si>
  <si>
    <t>TD152</t>
  </si>
  <si>
    <t>TD153</t>
  </si>
  <si>
    <t>TD154</t>
  </si>
  <si>
    <t>TD155</t>
  </si>
  <si>
    <t>TD156</t>
  </si>
  <si>
    <t>TD157</t>
  </si>
  <si>
    <t>TD158</t>
  </si>
  <si>
    <t>TD159</t>
  </si>
  <si>
    <t>Quantidade de sacos de cimento (50Kg)</t>
  </si>
  <si>
    <t>------</t>
  </si>
  <si>
    <t>TE137</t>
  </si>
  <si>
    <t>TE138</t>
  </si>
  <si>
    <t>TE139</t>
  </si>
  <si>
    <t>TE140</t>
  </si>
  <si>
    <t>TE141</t>
  </si>
  <si>
    <t>TE142</t>
  </si>
  <si>
    <t>TE143</t>
  </si>
  <si>
    <t>TE144</t>
  </si>
  <si>
    <t>TD46</t>
  </si>
  <si>
    <t>TD47</t>
  </si>
  <si>
    <t>TD40</t>
  </si>
  <si>
    <t>TD41</t>
  </si>
  <si>
    <t>TD42</t>
  </si>
  <si>
    <t>TD43</t>
  </si>
  <si>
    <t>TD44</t>
  </si>
  <si>
    <t>TD45</t>
  </si>
  <si>
    <t>TD48</t>
  </si>
  <si>
    <t>TD49</t>
  </si>
  <si>
    <t>TD50</t>
  </si>
  <si>
    <t>TD160</t>
  </si>
  <si>
    <t>TD161</t>
  </si>
  <si>
    <t>TD162</t>
  </si>
  <si>
    <t>TD163</t>
  </si>
  <si>
    <t>TD164</t>
  </si>
  <si>
    <t>TD165</t>
  </si>
  <si>
    <t>TD166</t>
  </si>
  <si>
    <t>TD167</t>
  </si>
  <si>
    <t>TD168</t>
  </si>
  <si>
    <t>TD169</t>
  </si>
  <si>
    <t>TE42</t>
  </si>
  <si>
    <t>TE43</t>
  </si>
  <si>
    <t>TE44</t>
  </si>
  <si>
    <t>TE45</t>
  </si>
  <si>
    <t>TE46</t>
  </si>
  <si>
    <t>TE47</t>
  </si>
  <si>
    <t>TE48</t>
  </si>
  <si>
    <t>TE49</t>
  </si>
  <si>
    <t>TE50</t>
  </si>
  <si>
    <t>TD37</t>
  </si>
  <si>
    <t>TD38</t>
  </si>
  <si>
    <t>TD39</t>
  </si>
  <si>
    <t>TD146</t>
  </si>
  <si>
    <t>TD147</t>
  </si>
  <si>
    <t>TD148</t>
  </si>
  <si>
    <t>TD149</t>
  </si>
  <si>
    <t>TD150</t>
  </si>
  <si>
    <t>TD151</t>
  </si>
  <si>
    <t>TD145</t>
  </si>
  <si>
    <t>TE107</t>
  </si>
  <si>
    <t>TE108</t>
  </si>
  <si>
    <t>TE109</t>
  </si>
  <si>
    <t>TE106</t>
  </si>
  <si>
    <t>TE245</t>
  </si>
  <si>
    <t>TE246</t>
  </si>
  <si>
    <t>RT.0302</t>
  </si>
  <si>
    <t>RT.0303</t>
  </si>
  <si>
    <t>RT.0308</t>
  </si>
  <si>
    <t xml:space="preserve">Injeção das Bainhas dos tirantes TD.156, TD.157, TD.158 e TD.159; 1ª Fase dos Tirantes TD.145, TD.146, TD.147, TD.148, TD.149, TD.150 e TD.151 </t>
  </si>
  <si>
    <t>Injeção das Bainhas dos tirantes TD.150, TD.151, TD.152 ,TD.153, TD.154 e TD.155; 2ª Fase dos Tirantes TD.037, TD.038 e TD.039.</t>
  </si>
  <si>
    <t>njeção das Bainhas dos tirantes TD.146, TD.147, TD.148 e TD.149; 1ª Fase dos Tirantes TD.037, TD.038 e TD.039</t>
  </si>
  <si>
    <t>RT.0305</t>
  </si>
  <si>
    <t>RT.0306</t>
  </si>
  <si>
    <t>RT.0307</t>
  </si>
  <si>
    <t>Injeção da Bainha do Tirante TE.245</t>
  </si>
  <si>
    <t>Injeção da Bainha do Tirante TE.246</t>
  </si>
  <si>
    <t>RT.0304</t>
  </si>
  <si>
    <t>RT.0316</t>
  </si>
  <si>
    <t>RT.0314</t>
  </si>
  <si>
    <t>RT.0315</t>
  </si>
  <si>
    <t>Injeção da 2ª Fase dos Tirantes TD.152, TD.153, TD.154,TD.155, TD.156, TD.157 , TD.158 e TD.159</t>
  </si>
  <si>
    <t>Injeção da 2ª Fase dos Tirantes TE.088, TE.089, TE.090, TE.091, TE.092, TE.093, TE.094, TE.225, TE.226, TE.227, TE.228 e TE.229</t>
  </si>
  <si>
    <t>RT.0313</t>
  </si>
  <si>
    <t>RT.0312</t>
  </si>
  <si>
    <t>RT.0311</t>
  </si>
  <si>
    <t>RT.0310</t>
  </si>
  <si>
    <t>RT.0309</t>
  </si>
  <si>
    <t>Injeção das Bainhas dos Tirantes TE.088, TE.089, TE.090, TE.091 e TE.092; 1ª Fase dos tirantes TE.095, TE.096 e TE.097</t>
  </si>
  <si>
    <t>Injeção das Bainhas dos Tirantes TE.093, TE.094, TE.095, TE.096 e TE.097; 2ª Fase dos tirantes TE.098 e TE.106</t>
  </si>
  <si>
    <t>Injeção das Bainhas dos Tirantes TE.099, TE.100, TE.156 e TE.230; 1ª Fase dos tirantes TE.088, TE.089, TE.090, TE.091. TE.092, TE.093, TE.094, TE.225, TE.226, TE.227, TE.228 e TE.229; 2ª Fase dos tirantes TE.095, TE.096 e TE.097</t>
  </si>
  <si>
    <t>Injeção da 1ª Fase dos Tirantes TE.098 e TE.106; 2ª Fase dos tirantes TE.245 e TE.246</t>
  </si>
  <si>
    <t>Injeção das Bainhas dos Tirantes TE.225, TE.226, TE.227, TE.228 e TE.229</t>
  </si>
  <si>
    <t>Relatórios: RT.0218 ao RT.0224, RT.0230 e RT.0231</t>
  </si>
  <si>
    <t>*RT.0280 (28d) e RT.284 (7d e 28d) corpos de prova rompidos com falha no dispositivo Rilem</t>
  </si>
  <si>
    <t>*Onde esta descrito "Obs." , significa que não houve evolução significativa entre as idades analisadas (ver relatórios)</t>
  </si>
  <si>
    <t>* Onde esta descrito (---), significa que o rompimento dos corpos de prova foram em outra data (ver relatórios)</t>
  </si>
  <si>
    <t>RT.0320</t>
  </si>
  <si>
    <t>RT.0319</t>
  </si>
  <si>
    <t>RT.0318</t>
  </si>
  <si>
    <t>RT.0317</t>
  </si>
  <si>
    <t>Injeção das Bainhas dos Tirantes TE.040, TE.041, TE.153 e TE.154; 1ª Fase dos tirantes TE.155, TE.156, TE.241, TE.242, TE.243 e TE.244; 2ª Fase dos tirantes TE.099, TE.100, TE.101, TE.102, TE.103, TE.104, TE.105, TE.157, TE.158 e TE.159</t>
  </si>
  <si>
    <t>Injeção das Bainhas dos Tirantes TE.241, TE.242, TE.243 e TE.244; 1ª Fase dos Tirantes TE.157, TE.158, TE.159, TE.100, TE.101, TE.102, TE.103, TE.104, TE.105 e TE.099; 2ª Fase do tirante TE.230</t>
  </si>
  <si>
    <t>Injeção das Bainhas dos Tirantes TE.147, TE.149, TE.150, TE.151 e TE.152; 2ª Fase dos tirantes TE.040, TE.041, TE.153 e TE.154</t>
  </si>
  <si>
    <t>Injeção das Bainhas dos Tirantes TE.145, TE.146 e TE.160; 1ª Fase dos tirantes TE.148, TE.147, TE.149, TE.150, TE.151 e TE.152</t>
  </si>
  <si>
    <t>RT.0321</t>
  </si>
  <si>
    <t>Injeção da Bainha do Tirante TE.148; 1ª Fase dos tirantes TE.040, TE.041, TE.153 e TE.154; 2ª Fase dos tirantes TE.155, TE.156, TE.241, TE.242, TE.243 e TE.244</t>
  </si>
  <si>
    <t>Injeção das Bainhas dos Tirantes TE.161, TE.162 e TE.163</t>
  </si>
  <si>
    <t>RT.0322</t>
  </si>
  <si>
    <t>Injeção das Bainhas dos Tirantes TE.164 e TE.167; 1ª Fase dos tirantes TE.145 e TE.146; 2ª Fase dos tirantes TE.148, TE.147, TE.149, TE.150, TE.151 e TE.152</t>
  </si>
  <si>
    <t>RT.0323</t>
  </si>
  <si>
    <t>Injeção das Bainhas dos Tirantes TE.165 e TE.166; 2ª Fase dos tirantes TE.145 e TE.146</t>
  </si>
  <si>
    <t>RT.0324</t>
  </si>
  <si>
    <t>RT.0325</t>
  </si>
  <si>
    <t>RT.0326</t>
  </si>
  <si>
    <t>Injeção das Bainhas dos tirantes TE.106, TE.107, TD.108 e TD.109 1ª Fase dos Tirantes TD.152, TD.153, TD.154,TD.155, TD.156, TD.157 , TD.158 e TD.159; 2ª Fase dos Tirantes TD.145, TD.146, TD.147,TD.148, TD.149, TD.150 e TD.151</t>
  </si>
  <si>
    <t>Injeção da Bainha do Tirante TE.098; 1ª Fase dos tirantes TE.245 e TE.246; 2ª Fase dos tirantes TE.107, TE.108 e TE.109</t>
  </si>
  <si>
    <t>Injeção das Bainhas dos Tirantes TD.170, TD.171, TD.172, TD.173, TD.174 e TD.175; 1ª Fase dos tirantes TE.160, TE.161, TE.162, TE.163, TE.164, TE.165, TE.166 e TE.167</t>
  </si>
  <si>
    <t>Injeção da 1ª Fase dos tirantes TD.170, TD.171, TD.172, TD.173, TD.174 e TD.175; 2ª Fase dos tirantes TE.160, TE.161, TE.162, TE.163, TE.164, TE.165, TE.166 e TE.167</t>
  </si>
  <si>
    <t>RT.0327</t>
  </si>
  <si>
    <t>Injeção das Bainhas dos Tirantes TE.168 e TE.169; 2ª Fase dos tirantes TD.170, TD.171, TD.172, TD.173, TD.174 e TD.175</t>
  </si>
  <si>
    <t>RT.0328</t>
  </si>
  <si>
    <t>Injeção das Bainhas dos Tirantes TD.033, TD.034, TD.035 e TD.036;  1ª Fase dos tirantes TE.168 e TE.169</t>
  </si>
  <si>
    <t>RT.0329</t>
  </si>
  <si>
    <t>RT.0330</t>
  </si>
  <si>
    <t>Injeção das Bainhas dos Tirantes TD.031 e TD.032;  1ª Fase dos tirantes TD.033, TD.034, TD.035 e TD.036; 2ª Fase dos tirantes TE.168 e TE.169</t>
  </si>
  <si>
    <t>RT.0331</t>
  </si>
  <si>
    <t>RT.0332</t>
  </si>
  <si>
    <t>Injeção das Bainhas dos Tirantes TC.011, TC.012, TC.013, TC.014 e TC.015; 1ª Fase dos tirantes TD.031 e TD.032; 2ª Fase dos tirantes TD.033, TD.034, TD.035 e TD.036</t>
  </si>
  <si>
    <t>RT.0333</t>
  </si>
  <si>
    <t>RT.0334</t>
  </si>
  <si>
    <t>Injeção das Bainhas dos Tirantes TE.235, TE.234, TE.233, TE.232 e TE.231</t>
  </si>
  <si>
    <t>RT.0335</t>
  </si>
  <si>
    <t>RT.0336</t>
  </si>
  <si>
    <t>RT.0337</t>
  </si>
  <si>
    <t>Injeção da 1ª Fase Tirantes TB.025, TB.024, TB.023, TB.022 e TB.021</t>
  </si>
  <si>
    <t>RT.0338</t>
  </si>
  <si>
    <t>Injeção das Bainhas dos Tirantes TC.010, TC.009, TC.008, TC.007, TC.006, TC.005, TC.004, TC.003, TC.002 e TC.001</t>
  </si>
  <si>
    <t>RT.0339</t>
  </si>
  <si>
    <t xml:space="preserve">Injeção da 2ª Fase dos tirantes TC.011, TC.012, TC.013, TC.014, TC.015, TB.025, TB.024, TB.023, TB.022 e TB.021 </t>
  </si>
  <si>
    <t>Injeção das Bainhas dos Tirantes TB.025, TB.024, TB.023, TB.022 e TB.021; 1ª Fase dos tirantes TE.231, TE.232, TE.233, TE.234, TE.235, TE.236, TE.237, TE.238, TE.239 e TE.240</t>
  </si>
  <si>
    <t>RT.0340</t>
  </si>
  <si>
    <t>Injeção das Bainhas dos Tirantes TC.180, TC.179, TC.178, TC.177, TC.176, TC.175, TD.178, TD.179 e TD.180</t>
  </si>
  <si>
    <t>Injeção da 2º Fase dos Tirantes TE.231, TE.232, TE.233, TE.234, TE.235, TE.236, TE.237, TE.238, TE.239 e TE.240</t>
  </si>
  <si>
    <t>RT.0341</t>
  </si>
  <si>
    <t>RT.0342</t>
  </si>
  <si>
    <t>RT.0343</t>
  </si>
  <si>
    <t>Injeção da Bainha do Tirante TC.174</t>
  </si>
  <si>
    <t>RT.0344</t>
  </si>
  <si>
    <t>Injeção da 1ª Fase dos tirantes TC.003, TC.004, TC.005, TC.006, TC.007, TC.008, TC.009 e TC.010</t>
  </si>
  <si>
    <t>RT.0345</t>
  </si>
  <si>
    <t>RT.0346</t>
  </si>
  <si>
    <t>Injeção da 2ª Fase dos tirantes TC.006, TC.007, TC.008, TC.009, TC.010, TC.175, TC.176, TC.177, TC.178, TC.179 e TC.180</t>
  </si>
  <si>
    <t>Injeção das Bainhas dos Tirantes TD.176, TD.177, TC.169, TC.170, TC.171, TC.172 e TC.173; 1ª Fase dos tirantes TC.180, TC.179, TC.178, TC.177, TC.176 e TC.175</t>
  </si>
  <si>
    <t>TE098</t>
  </si>
  <si>
    <t>TE099</t>
  </si>
  <si>
    <t>TE097</t>
  </si>
  <si>
    <t>TE100</t>
  </si>
  <si>
    <t>TE101</t>
  </si>
  <si>
    <t>TE096</t>
  </si>
  <si>
    <t>TE095</t>
  </si>
  <si>
    <t>TE094</t>
  </si>
  <si>
    <t>TE088</t>
  </si>
  <si>
    <t>TE089</t>
  </si>
  <si>
    <t>TE090</t>
  </si>
  <si>
    <t>TE091</t>
  </si>
  <si>
    <t>TE092</t>
  </si>
  <si>
    <t>TE093</t>
  </si>
  <si>
    <t>TE225</t>
  </si>
  <si>
    <t>TE226</t>
  </si>
  <si>
    <t>TE227</t>
  </si>
  <si>
    <t>TE228</t>
  </si>
  <si>
    <t>TE229</t>
  </si>
  <si>
    <t>TE230</t>
  </si>
  <si>
    <t>TE231</t>
  </si>
  <si>
    <t>TE156</t>
  </si>
  <si>
    <t>TE157</t>
  </si>
  <si>
    <t>TE158</t>
  </si>
  <si>
    <t>TE159</t>
  </si>
  <si>
    <t>TE160</t>
  </si>
  <si>
    <t>TE161</t>
  </si>
  <si>
    <t>TE102</t>
  </si>
  <si>
    <t>TE103</t>
  </si>
  <si>
    <t>TE104</t>
  </si>
  <si>
    <t>TE105</t>
  </si>
  <si>
    <t>TE155</t>
  </si>
  <si>
    <t>TE241</t>
  </si>
  <si>
    <t>TE242</t>
  </si>
  <si>
    <t>TE243</t>
  </si>
  <si>
    <t>TE244</t>
  </si>
  <si>
    <t>TE040</t>
  </si>
  <si>
    <t>TE041</t>
  </si>
  <si>
    <t>TE153</t>
  </si>
  <si>
    <t>TE154</t>
  </si>
  <si>
    <t>TE148</t>
  </si>
  <si>
    <t>TE149</t>
  </si>
  <si>
    <t>TE150</t>
  </si>
  <si>
    <t>TE147</t>
  </si>
  <si>
    <t>TE151</t>
  </si>
  <si>
    <t>TE152</t>
  </si>
  <si>
    <t>TE145</t>
  </si>
  <si>
    <t>TE146</t>
  </si>
  <si>
    <t>TE162</t>
  </si>
  <si>
    <t>TE163</t>
  </si>
  <si>
    <t>TE164</t>
  </si>
  <si>
    <t>TE165</t>
  </si>
  <si>
    <t>TE167</t>
  </si>
  <si>
    <t>TE168</t>
  </si>
  <si>
    <t>TE169</t>
  </si>
  <si>
    <t>TD170</t>
  </si>
  <si>
    <t>TD171</t>
  </si>
  <si>
    <t>TD172</t>
  </si>
  <si>
    <t>TD173</t>
  </si>
  <si>
    <t>TD174</t>
  </si>
  <si>
    <t>TD175</t>
  </si>
  <si>
    <t>TE166</t>
  </si>
  <si>
    <t>TD033</t>
  </si>
  <si>
    <t>TD034</t>
  </si>
  <si>
    <t>TD035</t>
  </si>
  <si>
    <t>TD036</t>
  </si>
  <si>
    <t>TD031</t>
  </si>
  <si>
    <t>TD032</t>
  </si>
  <si>
    <t>TC015</t>
  </si>
  <si>
    <t>TC014</t>
  </si>
  <si>
    <t>TC013</t>
  </si>
  <si>
    <t>TC012</t>
  </si>
  <si>
    <t>TC011</t>
  </si>
  <si>
    <t>TE236</t>
  </si>
  <si>
    <t>TE237</t>
  </si>
  <si>
    <t>TE238</t>
  </si>
  <si>
    <t>TE239</t>
  </si>
  <si>
    <t>TE240</t>
  </si>
  <si>
    <t>TE235</t>
  </si>
  <si>
    <t>TE234</t>
  </si>
  <si>
    <t>TE232</t>
  </si>
  <si>
    <t>TE233</t>
  </si>
  <si>
    <t>TB025</t>
  </si>
  <si>
    <t>TB024</t>
  </si>
  <si>
    <t>TB023</t>
  </si>
  <si>
    <t>TB022</t>
  </si>
  <si>
    <t>TB021</t>
  </si>
  <si>
    <t>TC010</t>
  </si>
  <si>
    <t>TC009</t>
  </si>
  <si>
    <t>TC008</t>
  </si>
  <si>
    <t>TC001</t>
  </si>
  <si>
    <t>TC002</t>
  </si>
  <si>
    <t>TC003</t>
  </si>
  <si>
    <t>TC004</t>
  </si>
  <si>
    <t>TC005</t>
  </si>
  <si>
    <t>TC006</t>
  </si>
  <si>
    <t>TC007</t>
  </si>
  <si>
    <t>RT.0347</t>
  </si>
  <si>
    <t>RT.0348</t>
  </si>
  <si>
    <t>Injeção 2ª Fase dos tirantes TC.001, TC.002, TC.174, TC.173, TC.172, TC.171, TC.170 e TC.169</t>
  </si>
  <si>
    <t>TC180</t>
  </si>
  <si>
    <t>TC179</t>
  </si>
  <si>
    <t>TC178</t>
  </si>
  <si>
    <t>TC177</t>
  </si>
  <si>
    <t>TC176</t>
  </si>
  <si>
    <t>TC175</t>
  </si>
  <si>
    <t>TD179</t>
  </si>
  <si>
    <t>TD180</t>
  </si>
  <si>
    <t>TD178</t>
  </si>
  <si>
    <t>TD176</t>
  </si>
  <si>
    <t>TD177</t>
  </si>
  <si>
    <t>TC174</t>
  </si>
  <si>
    <t>TC173</t>
  </si>
  <si>
    <t>TC172</t>
  </si>
  <si>
    <t>TC171</t>
  </si>
  <si>
    <t>TC170</t>
  </si>
  <si>
    <t>TC169</t>
  </si>
  <si>
    <t>TD026</t>
  </si>
  <si>
    <t>TD027</t>
  </si>
  <si>
    <t>TD028</t>
  </si>
  <si>
    <t>TD025</t>
  </si>
  <si>
    <t>RT.0349</t>
  </si>
  <si>
    <t>RT.0350</t>
  </si>
  <si>
    <t>Injeção da bainha do tirante TD.024; 1ª Fase dos tirantes TD.026, TD.025, TD.027, TD.028, TD.029 e TD.030; 2ª Fase dos tirantes TD.178, TD.179, TD.180, TD.176 e TD.177</t>
  </si>
  <si>
    <t>RT.0351</t>
  </si>
  <si>
    <t>RT.0352</t>
  </si>
  <si>
    <t>Injeção das bainhas dos tirantes TD.026 e TD.025; 1ª Fase dos tirantes TC.001, TC.002, TC.174, TC.173, TC.172, TC.171, TC.170 e TC.169; 2ª Fase dos tirantes TC.003, TC.004 e TC.005</t>
  </si>
  <si>
    <t>RT.0353</t>
  </si>
  <si>
    <t>RT.0354</t>
  </si>
  <si>
    <t>Injeção da 1ª Fase dos tirantes TD.023; 2ª Fase dos tirantes TD.024</t>
  </si>
  <si>
    <t>Injeção da Bainha do Tirante TD.023; 1º Fase do Tirante TD.024; Injeção da 2º Fase dos Tirantes TD.026, TD.025, TD.027, TD.028, TD.029 e TD.030</t>
  </si>
  <si>
    <t>aguardando  resultados</t>
  </si>
  <si>
    <t>RT.0355</t>
  </si>
  <si>
    <t>RT.0356</t>
  </si>
  <si>
    <t>RT.0357</t>
  </si>
  <si>
    <t>Injeção das bainhas dos tirantes TC.185, TC.186, TC.187, TC.188, TC.189 e TC.190; 2ª fase dos tirantes TC.166, TC.167, TC.168, TC.184, TC.183, TC.182 e TC.181</t>
  </si>
  <si>
    <t>Injeção das bainhas dos tirantes TC.166, TC.167, TC.168, TC.184, TC.183, TC.182 e TC.181; 2ª Fase do tirante TD.023</t>
  </si>
  <si>
    <t>Injeção da 1ª fase dos tirantes TC.166, TC.167, TC.168, TC.184, TC.183, TC.182 e TC.181</t>
  </si>
  <si>
    <t>RT.0358</t>
  </si>
  <si>
    <t>Injeção da 1ª fase dos tirantes TC.185, TC.186, TC.187, TC.188, TC.189 e TC.190</t>
  </si>
  <si>
    <t>AR - aguardando resultados</t>
  </si>
  <si>
    <t>Injeção das bainhas dos tirantes TE.036, TE.037, TE.038, TE.039, TE.173, TE.172, TE.171 e TE.170; 2ª fase dos tirantes TC.185, TC.186, TC.187, TC.188, TC.189 e TC.190</t>
  </si>
  <si>
    <t>estudo</t>
  </si>
  <si>
    <t>RT.0359</t>
  </si>
  <si>
    <t>RT.0360</t>
  </si>
  <si>
    <t>RT.0361</t>
  </si>
  <si>
    <t>RT.0362</t>
  </si>
  <si>
    <t>estudo de dosagem</t>
  </si>
  <si>
    <t>RT.0363</t>
  </si>
  <si>
    <t>RT.0364</t>
  </si>
  <si>
    <t>RT.0365</t>
  </si>
  <si>
    <t>TE.034</t>
  </si>
  <si>
    <t>TE.035</t>
  </si>
  <si>
    <t>TE.036</t>
  </si>
  <si>
    <t>TE.037</t>
  </si>
  <si>
    <t>TE.038</t>
  </si>
  <si>
    <t>TE.039</t>
  </si>
  <si>
    <t>TE.173</t>
  </si>
  <si>
    <t>TE.170</t>
  </si>
  <si>
    <t>TE.171</t>
  </si>
  <si>
    <t>TE.172</t>
  </si>
  <si>
    <t>TC.185</t>
  </si>
  <si>
    <t>TC.186</t>
  </si>
  <si>
    <t>TC.187</t>
  </si>
  <si>
    <t>TC.188</t>
  </si>
  <si>
    <t>TC.189</t>
  </si>
  <si>
    <t>TC.190</t>
  </si>
  <si>
    <t>Data de execução dos tirantes</t>
  </si>
  <si>
    <t>TC.181</t>
  </si>
  <si>
    <t>TC.182</t>
  </si>
  <si>
    <t>TC.183</t>
  </si>
  <si>
    <t>TC.184</t>
  </si>
  <si>
    <t>TE.174</t>
  </si>
  <si>
    <t>TE.175</t>
  </si>
  <si>
    <t>TE.176</t>
  </si>
  <si>
    <t>TE.177</t>
  </si>
  <si>
    <t>TE.178</t>
  </si>
  <si>
    <t>TE.179</t>
  </si>
  <si>
    <t>TC.180</t>
  </si>
  <si>
    <t>TC.001</t>
  </si>
  <si>
    <t>TC.002</t>
  </si>
  <si>
    <t>TC.003</t>
  </si>
  <si>
    <t>TC.004</t>
  </si>
  <si>
    <t>TC.005</t>
  </si>
  <si>
    <t>TC.006</t>
  </si>
  <si>
    <t>TC.007</t>
  </si>
  <si>
    <t>TC.008</t>
  </si>
  <si>
    <t>TC.009</t>
  </si>
  <si>
    <t>TC.010</t>
  </si>
  <si>
    <t>TC.011</t>
  </si>
  <si>
    <t>TC.012</t>
  </si>
  <si>
    <t>TC.013</t>
  </si>
  <si>
    <t>TC.014</t>
  </si>
  <si>
    <t>TC.015</t>
  </si>
  <si>
    <t>TC.176</t>
  </si>
  <si>
    <t>TC.177</t>
  </si>
  <si>
    <t>TC.178</t>
  </si>
  <si>
    <t>TC.179</t>
  </si>
  <si>
    <t>TC.191</t>
  </si>
  <si>
    <t>TD.001</t>
  </si>
  <si>
    <t>TD.002</t>
  </si>
  <si>
    <t>TD.003</t>
  </si>
  <si>
    <t>TD.004</t>
  </si>
  <si>
    <t>TD.005</t>
  </si>
  <si>
    <t>TD.006</t>
  </si>
  <si>
    <t>TD.007</t>
  </si>
  <si>
    <t>TD.008</t>
  </si>
  <si>
    <t>TD.009</t>
  </si>
  <si>
    <t>TD.010</t>
  </si>
  <si>
    <t>TD.011</t>
  </si>
  <si>
    <t>TD.012</t>
  </si>
  <si>
    <t>TD.013</t>
  </si>
  <si>
    <t>TD.014</t>
  </si>
  <si>
    <t>TD.015</t>
  </si>
  <si>
    <t>TD.016</t>
  </si>
  <si>
    <t>TD.017</t>
  </si>
  <si>
    <t>TD.018</t>
  </si>
  <si>
    <t>TD.019</t>
  </si>
  <si>
    <t>TD.020</t>
  </si>
  <si>
    <t>TD.021</t>
  </si>
  <si>
    <t>TD.022</t>
  </si>
  <si>
    <t>TD.023</t>
  </si>
  <si>
    <t>TD.024</t>
  </si>
  <si>
    <t>TD.025</t>
  </si>
  <si>
    <t>TD.026</t>
  </si>
  <si>
    <t>TD.027</t>
  </si>
  <si>
    <t>TD.028</t>
  </si>
  <si>
    <t>TD.029</t>
  </si>
  <si>
    <t>TD.030</t>
  </si>
  <si>
    <t>TD.031</t>
  </si>
  <si>
    <t>TD.032</t>
  </si>
  <si>
    <t>TD.033</t>
  </si>
  <si>
    <t>TD.034</t>
  </si>
  <si>
    <t>TD.035</t>
  </si>
  <si>
    <t>TD.036</t>
  </si>
  <si>
    <t>TD.037</t>
  </si>
  <si>
    <t>TD.038</t>
  </si>
  <si>
    <t>TD.039</t>
  </si>
  <si>
    <t>TD.040</t>
  </si>
  <si>
    <t>TD.041</t>
  </si>
  <si>
    <t>TD.042</t>
  </si>
  <si>
    <t>TD.043</t>
  </si>
  <si>
    <t>TD.044</t>
  </si>
  <si>
    <t>TD.045</t>
  </si>
  <si>
    <t>TD.046</t>
  </si>
  <si>
    <t>TD.047</t>
  </si>
  <si>
    <t>TD.048</t>
  </si>
  <si>
    <t>TD.049</t>
  </si>
  <si>
    <t>TD.050</t>
  </si>
  <si>
    <t>TD.051</t>
  </si>
  <si>
    <t>TD.052</t>
  </si>
  <si>
    <t>TD.053</t>
  </si>
  <si>
    <t>TD.054</t>
  </si>
  <si>
    <t>TD.055</t>
  </si>
  <si>
    <t>TD.056</t>
  </si>
  <si>
    <t>TD.057</t>
  </si>
  <si>
    <t>TD.058</t>
  </si>
  <si>
    <t>TD.059</t>
  </si>
  <si>
    <t>TD.060</t>
  </si>
  <si>
    <t>TD.061</t>
  </si>
  <si>
    <t>TD.062</t>
  </si>
  <si>
    <t>TD.063</t>
  </si>
  <si>
    <t>TD.064</t>
  </si>
  <si>
    <t>TD.065</t>
  </si>
  <si>
    <t>TD.066</t>
  </si>
  <si>
    <t>TD.067</t>
  </si>
  <si>
    <t>TD.068</t>
  </si>
  <si>
    <t>TD.069</t>
  </si>
  <si>
    <t>TD.070</t>
  </si>
  <si>
    <t>TD.071</t>
  </si>
  <si>
    <t>TD.072</t>
  </si>
  <si>
    <t>TD.073</t>
  </si>
  <si>
    <t>TD.074</t>
  </si>
  <si>
    <t>TD.075</t>
  </si>
  <si>
    <t>TD.076</t>
  </si>
  <si>
    <t>TD.077</t>
  </si>
  <si>
    <t>TD.078</t>
  </si>
  <si>
    <t>TD.079</t>
  </si>
  <si>
    <t>TD.080</t>
  </si>
  <si>
    <t>TD.081</t>
  </si>
  <si>
    <t>TD.082</t>
  </si>
  <si>
    <t>TD.083</t>
  </si>
  <si>
    <t>TD.084</t>
  </si>
  <si>
    <t>TD.085</t>
  </si>
  <si>
    <t>TD.086</t>
  </si>
  <si>
    <t>TD.087</t>
  </si>
  <si>
    <t>TD.088</t>
  </si>
  <si>
    <t>TD.089</t>
  </si>
  <si>
    <t>TD.090</t>
  </si>
  <si>
    <t>TD.091</t>
  </si>
  <si>
    <t>TD.092</t>
  </si>
  <si>
    <t>TD.093</t>
  </si>
  <si>
    <t>TD.094</t>
  </si>
  <si>
    <t>TD.095</t>
  </si>
  <si>
    <t>TD.096</t>
  </si>
  <si>
    <t>TD.097</t>
  </si>
  <si>
    <t>TD.098</t>
  </si>
  <si>
    <t>TD.099</t>
  </si>
  <si>
    <t>TD.100</t>
  </si>
  <si>
    <t>TD.101</t>
  </si>
  <si>
    <t>TD.102</t>
  </si>
  <si>
    <t>TE.001</t>
  </si>
  <si>
    <t>TE.002</t>
  </si>
  <si>
    <t>TE.003</t>
  </si>
  <si>
    <t>TE.004</t>
  </si>
  <si>
    <t>TE.005</t>
  </si>
  <si>
    <t>TE.006</t>
  </si>
  <si>
    <t>TE.007</t>
  </si>
  <si>
    <t>TE.008</t>
  </si>
  <si>
    <t>TE.009</t>
  </si>
  <si>
    <t>TE.010</t>
  </si>
  <si>
    <t>TE.011</t>
  </si>
  <si>
    <t>TE.012</t>
  </si>
  <si>
    <t>TE.013</t>
  </si>
  <si>
    <t>TE.014</t>
  </si>
  <si>
    <t>TE.015</t>
  </si>
  <si>
    <t>TE.016</t>
  </si>
  <si>
    <t>TE.017</t>
  </si>
  <si>
    <t>TE.018</t>
  </si>
  <si>
    <t>TE.019</t>
  </si>
  <si>
    <t>TE.020</t>
  </si>
  <si>
    <t>TE.021</t>
  </si>
  <si>
    <t>TE.022</t>
  </si>
  <si>
    <t>TE.023</t>
  </si>
  <si>
    <t>TE.024</t>
  </si>
  <si>
    <t>TE.025</t>
  </si>
  <si>
    <t>TE.026</t>
  </si>
  <si>
    <t>TE.027</t>
  </si>
  <si>
    <t>TE.028</t>
  </si>
  <si>
    <t>TE.029</t>
  </si>
  <si>
    <t>TE.030</t>
  </si>
  <si>
    <t>TE.031</t>
  </si>
  <si>
    <t>TE.032</t>
  </si>
  <si>
    <t>TE.033</t>
  </si>
  <si>
    <t>TE.040</t>
  </si>
  <si>
    <t>TE.041</t>
  </si>
  <si>
    <t>TE.042</t>
  </si>
  <si>
    <t>TE.043</t>
  </si>
  <si>
    <t>TE.044</t>
  </si>
  <si>
    <t>TE.045</t>
  </si>
  <si>
    <t>TE.046</t>
  </si>
  <si>
    <t>TE.047</t>
  </si>
  <si>
    <t>TE.048</t>
  </si>
  <si>
    <t>TE.049</t>
  </si>
  <si>
    <t>TE.050</t>
  </si>
  <si>
    <t>TE.051</t>
  </si>
  <si>
    <t>TE.052</t>
  </si>
  <si>
    <t>TE.053</t>
  </si>
  <si>
    <t>TE.054</t>
  </si>
  <si>
    <t>TE.055</t>
  </si>
  <si>
    <t>TE.056</t>
  </si>
  <si>
    <t>TE.057</t>
  </si>
  <si>
    <t>TE.058</t>
  </si>
  <si>
    <t>TE.059</t>
  </si>
  <si>
    <t>TE.060</t>
  </si>
  <si>
    <t>TE.061</t>
  </si>
  <si>
    <t>TE.062</t>
  </si>
  <si>
    <t>TE.063</t>
  </si>
  <si>
    <t>TE.064</t>
  </si>
  <si>
    <t>TE.065</t>
  </si>
  <si>
    <t>TE.066</t>
  </si>
  <si>
    <t>TE.067</t>
  </si>
  <si>
    <t>TE.068</t>
  </si>
  <si>
    <t>TE.069</t>
  </si>
  <si>
    <t>TE.070</t>
  </si>
  <si>
    <t>TE.071</t>
  </si>
  <si>
    <t>TE.072</t>
  </si>
  <si>
    <t>TE.073</t>
  </si>
  <si>
    <t>TE.074</t>
  </si>
  <si>
    <t>TE.075</t>
  </si>
  <si>
    <t>TE.076</t>
  </si>
  <si>
    <t>TE.077</t>
  </si>
  <si>
    <t>TE.078</t>
  </si>
  <si>
    <t>TE.079</t>
  </si>
  <si>
    <t>TE.080</t>
  </si>
  <si>
    <t>TE.081</t>
  </si>
  <si>
    <t>TE.082</t>
  </si>
  <si>
    <t>TE.083</t>
  </si>
  <si>
    <t>TE.084</t>
  </si>
  <si>
    <t>TE.085</t>
  </si>
  <si>
    <t>TE.086</t>
  </si>
  <si>
    <t>TE.087</t>
  </si>
  <si>
    <t>TE.088</t>
  </si>
  <si>
    <t>TE.089</t>
  </si>
  <si>
    <t>TE.090</t>
  </si>
  <si>
    <t>TE.091</t>
  </si>
  <si>
    <t>TE.092</t>
  </si>
  <si>
    <t>TE.093</t>
  </si>
  <si>
    <t>TE.094</t>
  </si>
  <si>
    <t>TE.095</t>
  </si>
  <si>
    <t>TE.096</t>
  </si>
  <si>
    <t>TE.097</t>
  </si>
  <si>
    <t>TE.098</t>
  </si>
  <si>
    <t>TE.099</t>
  </si>
  <si>
    <t>TE.100</t>
  </si>
  <si>
    <t>TE.101</t>
  </si>
  <si>
    <t>TE.102</t>
  </si>
  <si>
    <t>TE.103</t>
  </si>
  <si>
    <t>TE.104</t>
  </si>
  <si>
    <t>TE.105</t>
  </si>
  <si>
    <t>TE.106</t>
  </si>
  <si>
    <t>TE.107</t>
  </si>
  <si>
    <t>TE.108</t>
  </si>
  <si>
    <t>TE.109</t>
  </si>
  <si>
    <t>TE.110</t>
  </si>
  <si>
    <t>TE.111</t>
  </si>
  <si>
    <t>TE.112</t>
  </si>
  <si>
    <t>TE.113</t>
  </si>
  <si>
    <t>TE.114</t>
  </si>
  <si>
    <t>TE.115</t>
  </si>
  <si>
    <t>TE.116</t>
  </si>
  <si>
    <t>TE.117</t>
  </si>
  <si>
    <t>TE.118</t>
  </si>
  <si>
    <t>TE.119</t>
  </si>
  <si>
    <t>TE.120</t>
  </si>
  <si>
    <t>TE.121</t>
  </si>
  <si>
    <t>TE.122</t>
  </si>
  <si>
    <t>TE.123</t>
  </si>
  <si>
    <t>TE.124</t>
  </si>
  <si>
    <t>TE.125</t>
  </si>
  <si>
    <t>TE.126</t>
  </si>
  <si>
    <t>TE.127</t>
  </si>
  <si>
    <t>TE.128</t>
  </si>
  <si>
    <t>TE.129</t>
  </si>
  <si>
    <t>TE.130</t>
  </si>
  <si>
    <t>TE.131</t>
  </si>
  <si>
    <t>TE.132</t>
  </si>
  <si>
    <t>TE.133</t>
  </si>
  <si>
    <t>TE.134</t>
  </si>
  <si>
    <t>TE.135</t>
  </si>
  <si>
    <t>TE.136</t>
  </si>
  <si>
    <t>TE.137</t>
  </si>
  <si>
    <t>TE.138</t>
  </si>
  <si>
    <t>TE.139</t>
  </si>
  <si>
    <t>TE.140</t>
  </si>
  <si>
    <t>TE.141</t>
  </si>
  <si>
    <t>TE.142</t>
  </si>
  <si>
    <t>TE.143</t>
  </si>
  <si>
    <t>TE.144</t>
  </si>
  <si>
    <t>TE.145</t>
  </si>
  <si>
    <t>TE.146</t>
  </si>
  <si>
    <t>TE.147</t>
  </si>
  <si>
    <t>TE.148</t>
  </si>
  <si>
    <t>TE.149</t>
  </si>
  <si>
    <t>TE.150</t>
  </si>
  <si>
    <t>TE.151</t>
  </si>
  <si>
    <t>TE.152</t>
  </si>
  <si>
    <t>TE.153</t>
  </si>
  <si>
    <t>TE.154</t>
  </si>
  <si>
    <t>TE.155</t>
  </si>
  <si>
    <t>TE.156</t>
  </si>
  <si>
    <t>TE.157</t>
  </si>
  <si>
    <t>TE.158</t>
  </si>
  <si>
    <t>TE.159</t>
  </si>
  <si>
    <t>TE.160</t>
  </si>
  <si>
    <t>TE.161</t>
  </si>
  <si>
    <t>TE.162</t>
  </si>
  <si>
    <t>TE.163</t>
  </si>
  <si>
    <t>TE.164</t>
  </si>
  <si>
    <t>TE.165</t>
  </si>
  <si>
    <t>TE.166</t>
  </si>
  <si>
    <t>TE.167</t>
  </si>
  <si>
    <t>TE.168</t>
  </si>
  <si>
    <t>TE.169</t>
  </si>
  <si>
    <t>TE.180</t>
  </si>
  <si>
    <t>TD.103</t>
  </si>
  <si>
    <t>TD.104</t>
  </si>
  <si>
    <t>TD.105</t>
  </si>
  <si>
    <t>TD.106</t>
  </si>
  <si>
    <t>TD.107</t>
  </si>
  <si>
    <t>TD.108</t>
  </si>
  <si>
    <t>TD.109</t>
  </si>
  <si>
    <t>TD.110</t>
  </si>
  <si>
    <t>TD.111</t>
  </si>
  <si>
    <t>TD.112</t>
  </si>
  <si>
    <t>TD.113</t>
  </si>
  <si>
    <t>TD.114</t>
  </si>
  <si>
    <t>TD.115</t>
  </si>
  <si>
    <t>TD.116</t>
  </si>
  <si>
    <t>TD.117</t>
  </si>
  <si>
    <t>TD.118</t>
  </si>
  <si>
    <t>TD.119</t>
  </si>
  <si>
    <t>TD.120</t>
  </si>
  <si>
    <t>TD.121</t>
  </si>
  <si>
    <t>TD.122</t>
  </si>
  <si>
    <t>TD.123</t>
  </si>
  <si>
    <t>TD.124</t>
  </si>
  <si>
    <t>TD.125</t>
  </si>
  <si>
    <t>TD.126</t>
  </si>
  <si>
    <t>TD.127</t>
  </si>
  <si>
    <t>TD.128</t>
  </si>
  <si>
    <t>TD.129</t>
  </si>
  <si>
    <t>TD.130</t>
  </si>
  <si>
    <t>TD.131</t>
  </si>
  <si>
    <t>TD.132</t>
  </si>
  <si>
    <t>TD.133</t>
  </si>
  <si>
    <t>TD.134</t>
  </si>
  <si>
    <t>TD.135</t>
  </si>
  <si>
    <t>TD.136</t>
  </si>
  <si>
    <t>TD.137</t>
  </si>
  <si>
    <t>TD.138</t>
  </si>
  <si>
    <t>TD.139</t>
  </si>
  <si>
    <t>TD.140</t>
  </si>
  <si>
    <t>TD.141</t>
  </si>
  <si>
    <t>TD.142</t>
  </si>
  <si>
    <t>TD.143</t>
  </si>
  <si>
    <t>TD.144</t>
  </si>
  <si>
    <t>TD.145</t>
  </si>
  <si>
    <t>TD.146</t>
  </si>
  <si>
    <t>TD.147</t>
  </si>
  <si>
    <t>TD.148</t>
  </si>
  <si>
    <t>TD.149</t>
  </si>
  <si>
    <t>TD.150</t>
  </si>
  <si>
    <t>TD.151</t>
  </si>
  <si>
    <t>TD.152</t>
  </si>
  <si>
    <t>TD.153</t>
  </si>
  <si>
    <t>TD.154</t>
  </si>
  <si>
    <t>TD.155</t>
  </si>
  <si>
    <t>TD.156</t>
  </si>
  <si>
    <t>TD.157</t>
  </si>
  <si>
    <t>TD.158</t>
  </si>
  <si>
    <t>TD.159</t>
  </si>
  <si>
    <t>TD.160</t>
  </si>
  <si>
    <t>TD.161</t>
  </si>
  <si>
    <t>TD.162</t>
  </si>
  <si>
    <t>TD.163</t>
  </si>
  <si>
    <t>TD.164</t>
  </si>
  <si>
    <t>TD.165</t>
  </si>
  <si>
    <t>TD.166</t>
  </si>
  <si>
    <t>TD.167</t>
  </si>
  <si>
    <t>TD.168</t>
  </si>
  <si>
    <t>TD.169</t>
  </si>
  <si>
    <t>TD.170</t>
  </si>
  <si>
    <t>TD.171</t>
  </si>
  <si>
    <t>TD.172</t>
  </si>
  <si>
    <t>TD.173</t>
  </si>
  <si>
    <t>TD.174</t>
  </si>
  <si>
    <t>TD.175</t>
  </si>
  <si>
    <t>TD.176</t>
  </si>
  <si>
    <t>TD.177</t>
  </si>
  <si>
    <t>TD.178</t>
  </si>
  <si>
    <t>TD.179</t>
  </si>
  <si>
    <t>TD.180</t>
  </si>
  <si>
    <t>RT.0366</t>
  </si>
  <si>
    <t>RT.0370</t>
  </si>
  <si>
    <t>RT.0367</t>
  </si>
  <si>
    <t>RT.0368</t>
  </si>
  <si>
    <t>RT.0369</t>
  </si>
  <si>
    <t>Injeção da 1ª fase dos tirantes TE.034 e TE.035; 2ª fase dos tirantes TE.036, TE.037, TE.038, TE.039, TE.170, TE.171, TE.172 e TE.173</t>
  </si>
  <si>
    <t>RT.0371</t>
  </si>
  <si>
    <t>Injeção das bainhas dos tirantes TD.018, TD.019 e TD.020; 1ª fase dos tirantes TD.021 e TD.022</t>
  </si>
  <si>
    <t>RT.0372</t>
  </si>
  <si>
    <t>Injeção das bainhas dos tirantes TD.021 e TD.022; 2ª fase dos tirantes TE.034 e TE.035</t>
  </si>
  <si>
    <t>Injeção da bainha do tirante TD.017; 1ª fase dos tirantes TD.018, TD.019 e TD.020; 2ª fase dos tirantes TD.021 e TD.022</t>
  </si>
  <si>
    <t>TD029</t>
  </si>
  <si>
    <t>TD030</t>
  </si>
  <si>
    <t>TD024</t>
  </si>
  <si>
    <t>TD023</t>
  </si>
  <si>
    <t>TC166</t>
  </si>
  <si>
    <t>TC167</t>
  </si>
  <si>
    <t>TC168</t>
  </si>
  <si>
    <t>TC184</t>
  </si>
  <si>
    <t>TC183</t>
  </si>
  <si>
    <t>TC182</t>
  </si>
  <si>
    <t>TC181</t>
  </si>
  <si>
    <t>TC185</t>
  </si>
  <si>
    <t>TC186</t>
  </si>
  <si>
    <t>TC187</t>
  </si>
  <si>
    <t>TC188</t>
  </si>
  <si>
    <t>TC189</t>
  </si>
  <si>
    <t>TC190</t>
  </si>
  <si>
    <t>TE035</t>
  </si>
  <si>
    <t>TE034</t>
  </si>
  <si>
    <t>TD021</t>
  </si>
  <si>
    <t>TD022</t>
  </si>
  <si>
    <t>TD020</t>
  </si>
  <si>
    <t>TD019</t>
  </si>
  <si>
    <t>TD018</t>
  </si>
  <si>
    <t>RC173</t>
  </si>
  <si>
    <t>RT.0373</t>
  </si>
  <si>
    <t>Injeção da 1ª fase do tirante TD.017; 2ª fase dos tirantes TD.018, TD.019 e TD.020</t>
  </si>
  <si>
    <t>RT.0374</t>
  </si>
  <si>
    <t>RT.0375</t>
  </si>
  <si>
    <t>Injeção da bainha do tirante TD.209</t>
  </si>
  <si>
    <t>Injeção da 2ª fase do tirante TD.017</t>
  </si>
  <si>
    <t>RT.0376</t>
  </si>
  <si>
    <t>RT.0377</t>
  </si>
  <si>
    <t>Injeção da bainha do tirante TD.211</t>
  </si>
  <si>
    <t>Injeção das bainhas dos tirantes TD.210, TD.212 e TD.213</t>
  </si>
  <si>
    <t>RT.0378</t>
  </si>
  <si>
    <t>RT.0379</t>
  </si>
  <si>
    <t>RT.0380</t>
  </si>
  <si>
    <t>Injeção da 2ª fase dos tirantes TD.209, TD.210, TD.212 e TD.213</t>
  </si>
  <si>
    <t>Injeção da bainhas dos tirantes TE.033, TD.214 e TD.215; 1ª fase dos tirantes TD.209, TD.210, TD.212 e TD.213</t>
  </si>
  <si>
    <t>RT.0381</t>
  </si>
  <si>
    <t>RT.0382</t>
  </si>
  <si>
    <t>Injeção da 1ª fase dos tirantes TE.026, TE.027, TE.028, TE.029, TE.030, TE.032 e TE.033; 2ª fase dos tirantes TD.211, TD.214 e TD.215</t>
  </si>
  <si>
    <t>Injeção das bainhas dos tirantes TE.034 e TE.035; 1ª fase dos tirantes TE.036, TE.037, TE.038, TE.039, TE.173, TE.172, TE.171 e TE.170; 3ª fase do tirante TC.181</t>
  </si>
  <si>
    <t>(49,7MPa aos 5 dias)</t>
  </si>
  <si>
    <t>(53,00MPa aos 6 dias)</t>
  </si>
  <si>
    <t>RT.0383</t>
  </si>
  <si>
    <t>RT.0384</t>
  </si>
  <si>
    <t>(45,5MPa aos 5 dias)</t>
  </si>
  <si>
    <t>(38,4MPa aos 9 dias)</t>
  </si>
  <si>
    <t>Tirantes "TD"</t>
  </si>
  <si>
    <t>Tirantes "TC"</t>
  </si>
  <si>
    <t>Tirantes "TE"</t>
  </si>
  <si>
    <t>Injeção das bainhas dos tirantes TE.023, TE.024, TE.025, TE.031, TD.011, TD.013, TD.014, TD.015 e TD.016</t>
  </si>
  <si>
    <t>Injeção das bainhas dos tirantes TD.008, TD.009, TD.010 e TD.012; 1ª fase dos tirantes TE.023, TE.024, TE.025, TE.031, TD.016, TD.015, TD.014 e TD.013; 2ª fase dos tirantes TE.026, TE.027, TE.028, TE.029, TE.030, TE.032 e TE.033</t>
  </si>
  <si>
    <t>Injeção das bainhas dos tirantes TD.006 e TD.007; 1ª fase dos tirantes TD.011 e TD.012; 2ª fase dos tirantes TE.023, TE.024, TE.025, TE.031, TD.016, TD.015, TD.014 e TD.013</t>
  </si>
  <si>
    <t>RT.0385</t>
  </si>
  <si>
    <t>RT.0386</t>
  </si>
  <si>
    <t>RT.0387</t>
  </si>
  <si>
    <t>Injeção das bainhas dos tirantes TD.001, TD.002, TD.003, TD.004 e TD.005</t>
  </si>
  <si>
    <t>Injeção da 1ª fase dos tirantes TD.006, TD.007, TD.008, TD.009 e TD.010; 2ª fase dos tirantes TD.011 e TD.012</t>
  </si>
  <si>
    <t>RT.0388</t>
  </si>
  <si>
    <t>Injeção da 2ª fase dos tirantes TD.001, TD.002, TD.003, TD.004, TD.005, TD.006, TD.007, TD008, TD.009 e TD.010; Complemento da bainha do tirante TC.191</t>
  </si>
  <si>
    <t>Injeção da 1ª fase dos tirantes TD.001, TD.002, TD.003, TD.004 e TD.005; Bainha do tirante TC.191</t>
  </si>
  <si>
    <t>RT.0389</t>
  </si>
  <si>
    <t>Injeção da 1ª fase do tirante TC.191</t>
  </si>
  <si>
    <t>RT.0390</t>
  </si>
  <si>
    <t>Injeção das bainhas dos tirantes TD.216, TD.217 e TD.218</t>
  </si>
  <si>
    <t>RT.0391</t>
  </si>
  <si>
    <t>RT.0392</t>
  </si>
  <si>
    <t>Injeção da 1ª fase dos tirantes TD.216, TD.217 e TD.218</t>
  </si>
  <si>
    <t>Injeção da 2ª fase dos tirantes TC.191, TD.216, TD.217 e TD.218</t>
  </si>
  <si>
    <t>TD.216</t>
  </si>
  <si>
    <t>TD.217</t>
  </si>
  <si>
    <t>TD.218</t>
  </si>
  <si>
    <t>TD.212</t>
  </si>
  <si>
    <t>TD.213</t>
  </si>
  <si>
    <t>TD.214</t>
  </si>
  <si>
    <t>TD.215</t>
  </si>
  <si>
    <t>TD.211</t>
  </si>
  <si>
    <t>TD.209</t>
  </si>
  <si>
    <t>TD.210</t>
  </si>
  <si>
    <t>Tirantes "TB"</t>
  </si>
  <si>
    <t>TB.021</t>
  </si>
  <si>
    <t>TB.022</t>
  </si>
  <si>
    <t>TB.023</t>
  </si>
  <si>
    <t>TB.024</t>
  </si>
  <si>
    <t>TB.025</t>
  </si>
  <si>
    <t>TB.026</t>
  </si>
  <si>
    <t>TB.027</t>
  </si>
  <si>
    <t>TE.181</t>
  </si>
  <si>
    <t>TE.182</t>
  </si>
  <si>
    <t>TE.183</t>
  </si>
  <si>
    <t>TE.184</t>
  </si>
  <si>
    <t>TE.185</t>
  </si>
  <si>
    <t>TE.186</t>
  </si>
  <si>
    <t>TE.187</t>
  </si>
  <si>
    <t>TE.188</t>
  </si>
  <si>
    <t>TE.189</t>
  </si>
  <si>
    <t>TE.190</t>
  </si>
  <si>
    <t>TE.191</t>
  </si>
  <si>
    <t>TE.192</t>
  </si>
  <si>
    <t>TE.193</t>
  </si>
  <si>
    <t>TE.194</t>
  </si>
  <si>
    <t>TE.195</t>
  </si>
  <si>
    <t>TE.196</t>
  </si>
  <si>
    <t>TE.197</t>
  </si>
  <si>
    <t>TE.198</t>
  </si>
  <si>
    <t>TE.199</t>
  </si>
  <si>
    <t>TE.200</t>
  </si>
  <si>
    <t>TE.201</t>
  </si>
  <si>
    <t>TE.202</t>
  </si>
  <si>
    <t>TE.203</t>
  </si>
  <si>
    <t>TE.204</t>
  </si>
  <si>
    <t>TE.205</t>
  </si>
  <si>
    <t>TE.206</t>
  </si>
  <si>
    <t>TE.207</t>
  </si>
  <si>
    <t>TE.208</t>
  </si>
  <si>
    <t>TE.209</t>
  </si>
  <si>
    <t>TE.210</t>
  </si>
  <si>
    <t>TE.211</t>
  </si>
  <si>
    <t>TE.212</t>
  </si>
  <si>
    <t>TE.213</t>
  </si>
  <si>
    <t>TE.214</t>
  </si>
  <si>
    <t>TE.215</t>
  </si>
  <si>
    <t>TE.216</t>
  </si>
  <si>
    <t>TE.217</t>
  </si>
  <si>
    <t>TE.218</t>
  </si>
  <si>
    <t>TE.219</t>
  </si>
  <si>
    <t>TE.220</t>
  </si>
  <si>
    <t>TE.221</t>
  </si>
  <si>
    <t>TE.222</t>
  </si>
  <si>
    <t>TE.223</t>
  </si>
  <si>
    <t>TE.224</t>
  </si>
  <si>
    <t>TE.225</t>
  </si>
  <si>
    <t>TE.226</t>
  </si>
  <si>
    <t>TE.227</t>
  </si>
  <si>
    <t>TE.228</t>
  </si>
  <si>
    <t>TE.229</t>
  </si>
  <si>
    <t>TE.230</t>
  </si>
  <si>
    <t>TE.231</t>
  </si>
  <si>
    <t>TE.232</t>
  </si>
  <si>
    <t>TE.233</t>
  </si>
  <si>
    <t>TE.234</t>
  </si>
  <si>
    <t>TE.235</t>
  </si>
  <si>
    <t>TE.236</t>
  </si>
  <si>
    <t>TE.237</t>
  </si>
  <si>
    <t>TE.238</t>
  </si>
  <si>
    <t>TE.239</t>
  </si>
  <si>
    <t>TE.240</t>
  </si>
  <si>
    <t>TE.241</t>
  </si>
  <si>
    <t>TE.242</t>
  </si>
  <si>
    <t>TE.243</t>
  </si>
  <si>
    <t>TE.244</t>
  </si>
  <si>
    <t>TE.245</t>
  </si>
  <si>
    <t>TE.246</t>
  </si>
  <si>
    <t>TE.247</t>
  </si>
  <si>
    <t>RT.0393</t>
  </si>
  <si>
    <t>RT.0394</t>
  </si>
  <si>
    <t>Injeção das bainhas dos tirantes TD.203, TD.204, TD.205, TD.206, TD.207 e TD.208</t>
  </si>
  <si>
    <t>TD.205</t>
  </si>
  <si>
    <t>TD.206</t>
  </si>
  <si>
    <t>TD.207</t>
  </si>
  <si>
    <t>TD.208</t>
  </si>
  <si>
    <t>TD.201</t>
  </si>
  <si>
    <t>TD.202</t>
  </si>
  <si>
    <t>TD.203</t>
  </si>
  <si>
    <t>TD.204</t>
  </si>
  <si>
    <t>Injeção da 1ª fase dos tirantes TD.203, TD.204, TD.205, TD.206, TD.207 e TD.208</t>
  </si>
  <si>
    <t>RT.0395</t>
  </si>
  <si>
    <t>RT.0396</t>
  </si>
  <si>
    <t>Injeção da 2ª fase dos tirantes TD.203, TD.204, TD.205, TD.206, TD.207 e TD.208</t>
  </si>
  <si>
    <t>Injeção da 1ª fase dos tirantes TD.211, TD.214 e TD.215; Bainha dos tirantes TE.026, TE.027, TE.028, TE.029, TE.030 e TE.032</t>
  </si>
  <si>
    <t>Injeção das bainhas dos tirantes TD.184, TD.185 e TD.186</t>
  </si>
  <si>
    <t>TD.181</t>
  </si>
  <si>
    <t>TD.182</t>
  </si>
  <si>
    <t>TD.183</t>
  </si>
  <si>
    <t>TD.184</t>
  </si>
  <si>
    <t>TD.185</t>
  </si>
  <si>
    <t>RT.0397</t>
  </si>
  <si>
    <t>RT.0398</t>
  </si>
  <si>
    <t>RT.0399</t>
  </si>
  <si>
    <t>2 dias</t>
  </si>
  <si>
    <t>1 dia</t>
  </si>
  <si>
    <t>RT.0400</t>
  </si>
  <si>
    <t>Injeção das bainhas dos tirantes TE.011, TE.012, TE.013, TE.014, TE.015, TE.016, TE.017 e TE.018</t>
  </si>
  <si>
    <t>TD.186</t>
  </si>
  <si>
    <t>TD.187</t>
  </si>
  <si>
    <t>Injeção das bainhas dos tirantes TD.181, TD.182 e TD.183; 1ª fase dos tirantes TD.184, TD.185 e TD.186</t>
  </si>
  <si>
    <t>Injeção das bainhas dos tirantes TE.019, TE.020, TE.021 e TE.022; 1ª fase dos tirantes TD.181, TD.182 e TD.183; 2ª fase dos tirantes TD.184, TD.185 e TD.186</t>
  </si>
  <si>
    <t>Injeção da 1ª fase dos tirantes TE.019, TE.020, TE.021 e TE.022; 2ª fase dos tirantes TD.181, TD.182 e TD.183</t>
  </si>
  <si>
    <t>RT.0401</t>
  </si>
  <si>
    <t>RT.0402</t>
  </si>
  <si>
    <t>TE036</t>
  </si>
  <si>
    <t>TE037</t>
  </si>
  <si>
    <t>TE038</t>
  </si>
  <si>
    <t>TE039</t>
  </si>
  <si>
    <t>TE173</t>
  </si>
  <si>
    <t>TE172</t>
  </si>
  <si>
    <t>TE171</t>
  </si>
  <si>
    <t>TE170</t>
  </si>
  <si>
    <t>TD17</t>
  </si>
  <si>
    <t>TD07</t>
  </si>
  <si>
    <t>TD08</t>
  </si>
  <si>
    <t>TD09</t>
  </si>
  <si>
    <t>TD10</t>
  </si>
  <si>
    <t>cimento CSN</t>
  </si>
  <si>
    <t>TD209</t>
  </si>
  <si>
    <t>TD211</t>
  </si>
  <si>
    <t>TD210</t>
  </si>
  <si>
    <t>TD212</t>
  </si>
  <si>
    <t>TD213</t>
  </si>
  <si>
    <t>TD214</t>
  </si>
  <si>
    <t>TD215</t>
  </si>
  <si>
    <t>TE33</t>
  </si>
  <si>
    <t>TE32</t>
  </si>
  <si>
    <t>TE30</t>
  </si>
  <si>
    <t>TE29</t>
  </si>
  <si>
    <t>TE28</t>
  </si>
  <si>
    <t>TE27</t>
  </si>
  <si>
    <t>TE26</t>
  </si>
  <si>
    <t>TE23</t>
  </si>
  <si>
    <t>TE24</t>
  </si>
  <si>
    <t>TE25</t>
  </si>
  <si>
    <t>TE31</t>
  </si>
  <si>
    <t>TD15</t>
  </si>
  <si>
    <t>TD14</t>
  </si>
  <si>
    <t>TD13</t>
  </si>
  <si>
    <t>TD11</t>
  </si>
  <si>
    <t>TD16</t>
  </si>
  <si>
    <t>TD12</t>
  </si>
  <si>
    <t>TD06</t>
  </si>
  <si>
    <t>RT.0403</t>
  </si>
  <si>
    <t>RT.0404</t>
  </si>
  <si>
    <t>Injeção das bainhas dos tirantes TD.027, TD.028, TD.029 e TD.030; 1ª Fase dos tirantes TD.178, TD.179, TD.180, TD.176 e TD.177</t>
  </si>
  <si>
    <t>Injeção das Bainhas dos Tirantes TE.101, TE.102, TE.103, TE.104, TE.105, TE.155, TE.157, TE.158 e TE159; 1º Fase do tirante TE.230; Complemento das bainhas dos tirantes TE.099 e TE.100</t>
  </si>
  <si>
    <t>Injeção das Bainhas dos Tirantes TE.236, TE.237, TE.238, TE.239 e TE.240; 1ª Fase do tirante TC.011, TC.012, TC.013, TC.014 e TC.015; 2ª Fase dos tirantes TD.031 e TD.032</t>
  </si>
  <si>
    <t xml:space="preserve">                       Conferido as datas de 01/02/23 a 22/03/23</t>
  </si>
  <si>
    <t>Injeção da 2ª fase dos tirantes TE.009, TE.010, TE.011, TE.012, TE.013, TE.014, TE.015, TE.016, TE.017 e TE.018</t>
  </si>
  <si>
    <t>Injeção da 1ª fase dos tirantes TE.013, TE.014, TE.015, TE.016 e TE.017; 2ª fase dos tirantes TE.019 e TE.022</t>
  </si>
  <si>
    <t>RT.0405</t>
  </si>
  <si>
    <t>Injeção das bainhas dos tirantes TE.001, TE.002, TE.003, TE.004 e TE.005</t>
  </si>
  <si>
    <t>RT.0406</t>
  </si>
  <si>
    <t>RT.0407</t>
  </si>
  <si>
    <t>Injeção das bainhas dos tirantes TE.204, TE.207 e TE.208</t>
  </si>
  <si>
    <t>Injeção das bainhas dos tirantes TE.006, TE.007, TE.008, TE.009 e TE.010; 1ª fase do tirante TE.018; 2ª fase dos tirantes TE.020 e TE.021</t>
  </si>
  <si>
    <t>Injeção da 1ª fase dos tirantes TE.006, TE.007, TE.009, TE.010, TE.011 e TE.012; Complemento da bainha TE.008</t>
  </si>
  <si>
    <t>RT.0408</t>
  </si>
  <si>
    <t>Injeção das bainhas dos tirantes TE.204, TE.207 e TE.209</t>
  </si>
  <si>
    <t>Injeção das bainhas dos tirantes TE.205 e TE.206; 1ª fase dos tirantes TE.203, TE.204, TE.207 e TE.208; 2ª fase dos tirantes TE.001, TE.002, TE.003, TE.004 e TE.005</t>
  </si>
  <si>
    <t>Injeção da 1ª fase dos tirantes TE.001, TE.002, TE.003, TE.004, TE.005 e TE.008; 2ª fase dos tirantes TE.006 e TE.007; Bainha do tirante TE.203</t>
  </si>
  <si>
    <t>RT.0409</t>
  </si>
  <si>
    <t>RT.0410</t>
  </si>
  <si>
    <t>Injeção da bainha do tirante TE.182; 2ª fase dos tirantes TE.008 e TE.208; 1ª fase dos tirantes TE.205 e TE.206</t>
  </si>
  <si>
    <t>Injeção das bainhas dos tirantes TE.177, TE.178, TE.179, TE.180 e TE.181; 2ª fase dos tirantes TE.203, TE.204, TE.205, TE.206 e TE.207</t>
  </si>
  <si>
    <t>cimento HOLCIM</t>
  </si>
  <si>
    <t>fck</t>
  </si>
  <si>
    <t>5 dias</t>
  </si>
  <si>
    <t>6 dias</t>
  </si>
  <si>
    <t>9 dias</t>
  </si>
  <si>
    <t>RT.0411</t>
  </si>
  <si>
    <t>Injeção das bainhas dos tirantes TE.174, TE.175 e TE.176</t>
  </si>
  <si>
    <t>RT.0412</t>
  </si>
  <si>
    <t>4 dia</t>
  </si>
  <si>
    <t>29 dias</t>
  </si>
  <si>
    <t>10 dias</t>
  </si>
  <si>
    <t>8 dias</t>
  </si>
  <si>
    <t>AR</t>
  </si>
  <si>
    <t>TE011</t>
  </si>
  <si>
    <t>TE012</t>
  </si>
  <si>
    <t>TE013</t>
  </si>
  <si>
    <t>TE014</t>
  </si>
  <si>
    <t>TE015</t>
  </si>
  <si>
    <t>TE016</t>
  </si>
  <si>
    <t>TE017</t>
  </si>
  <si>
    <t>TE018</t>
  </si>
  <si>
    <t>TE010</t>
  </si>
  <si>
    <t>TE09</t>
  </si>
  <si>
    <t>TE07</t>
  </si>
  <si>
    <t>TE06</t>
  </si>
  <si>
    <t>TE08</t>
  </si>
  <si>
    <t>TE01</t>
  </si>
  <si>
    <t>TE02</t>
  </si>
  <si>
    <t>TE03</t>
  </si>
  <si>
    <t>TE04</t>
  </si>
  <si>
    <t>TE05</t>
  </si>
  <si>
    <t>TE203</t>
  </si>
  <si>
    <t>TE204</t>
  </si>
  <si>
    <t>TE207</t>
  </si>
  <si>
    <t>TE208</t>
  </si>
  <si>
    <t>TE205</t>
  </si>
  <si>
    <t>TE206</t>
  </si>
  <si>
    <t>TE182</t>
  </si>
  <si>
    <t>TE177</t>
  </si>
  <si>
    <t>TE178</t>
  </si>
  <si>
    <t>TE179</t>
  </si>
  <si>
    <t>TE180</t>
  </si>
  <si>
    <t>TE181</t>
  </si>
  <si>
    <t>TE176</t>
  </si>
  <si>
    <t>TE175</t>
  </si>
  <si>
    <t>TE174</t>
  </si>
  <si>
    <t>TD01</t>
  </si>
  <si>
    <t>TD02</t>
  </si>
  <si>
    <t>TD03</t>
  </si>
  <si>
    <t>TD04</t>
  </si>
  <si>
    <t>TD05</t>
  </si>
  <si>
    <t>TD216</t>
  </si>
  <si>
    <t>TD217</t>
  </si>
  <si>
    <t>TD218</t>
  </si>
  <si>
    <t>TD203</t>
  </si>
  <si>
    <t>TD204</t>
  </si>
  <si>
    <t>TD205</t>
  </si>
  <si>
    <t>TD206</t>
  </si>
  <si>
    <t>TD207</t>
  </si>
  <si>
    <t>TD208</t>
  </si>
  <si>
    <t>TD184</t>
  </si>
  <si>
    <t>TD185</t>
  </si>
  <si>
    <t>TD186</t>
  </si>
  <si>
    <t>TD181</t>
  </si>
  <si>
    <t>TD182</t>
  </si>
  <si>
    <t>TD183</t>
  </si>
  <si>
    <t>TD19</t>
  </si>
  <si>
    <t>TD20</t>
  </si>
  <si>
    <t>TD21</t>
  </si>
  <si>
    <t>TD22</t>
  </si>
  <si>
    <t>TD23</t>
  </si>
  <si>
    <t>Injeção da 1ª fase dos tirantes TE.174, TE.175, TE.176, TE.177, TE.178, TE.179, TE.180, TE.181 e TE.182</t>
  </si>
  <si>
    <t>RT.0413</t>
  </si>
  <si>
    <t>RT.0414</t>
  </si>
  <si>
    <t>Injeção da 2ª fase dos tirantes TE.180, TE.181 e TE.182</t>
  </si>
  <si>
    <t>RT.0415</t>
  </si>
  <si>
    <t>Injeção da 2ª fase dos tirantes TE.174, TE.175, TE.177, TE.178 e TE.179 e TE.176</t>
  </si>
  <si>
    <t>Injeção das bainhas dos tirantes TE.183, TE.184, TE.185 e TE.186</t>
  </si>
  <si>
    <t>RT.0416</t>
  </si>
  <si>
    <t>RT.0417</t>
  </si>
  <si>
    <t>RT.0418</t>
  </si>
  <si>
    <t>RT.0419</t>
  </si>
  <si>
    <t>RT.0420</t>
  </si>
  <si>
    <t>RT.0421</t>
  </si>
  <si>
    <t>Complemento da bainha do tirante TE.183; 1ª fase dos tirantes TE.184, TE.185 e TE.186</t>
  </si>
  <si>
    <t>Injeção da 2ª fase dos tirantes TE.183, TE.184, TE.185 e TE.186</t>
  </si>
  <si>
    <t>Injeção das bainhas dos tirantes TD.197, TD.198, TD.199, TD.223 e TD.224</t>
  </si>
  <si>
    <t>TD.188</t>
  </si>
  <si>
    <t>TD.189</t>
  </si>
  <si>
    <t>TD.190</t>
  </si>
  <si>
    <t>TD.198</t>
  </si>
  <si>
    <t>TD.199</t>
  </si>
  <si>
    <t>TD.200</t>
  </si>
  <si>
    <t>TD.197</t>
  </si>
  <si>
    <t>TD.219</t>
  </si>
  <si>
    <t>TD.220</t>
  </si>
  <si>
    <t>TD.221</t>
  </si>
  <si>
    <t>TD.222</t>
  </si>
  <si>
    <t>TD.223</t>
  </si>
  <si>
    <t>TD.224</t>
  </si>
  <si>
    <t>TD.225</t>
  </si>
  <si>
    <t xml:space="preserve"> Injeção da 1ª fase do tirante TE.183; Bainhas dos tirantes TD.200, TD.201 e TD.202</t>
  </si>
  <si>
    <t xml:space="preserve"> Injeção da 1ª fase dos tirantes TD.197, TD.200, TD.201, TD.202, TD.223 e TD.224</t>
  </si>
  <si>
    <t>Injeção das bainhas dos tirantes TD.219, TD.220, TD.221 e TD.222</t>
  </si>
  <si>
    <t>RT.0422</t>
  </si>
  <si>
    <t>RT.0423</t>
  </si>
  <si>
    <t xml:space="preserve"> Injeção da 2ª fase dos tirantes TD.197, TD.200, TD.201, TD.202 e TD.224; 1ª fase dos tirantes TD.198, TD.199, TD.219, TD.220, TD.221 e TD.222</t>
  </si>
  <si>
    <t>Injeção da 2ª fase dos tirantes TD.198, TD.199, TD.219, TD.220, TD.221, TD.222 e TD.223</t>
  </si>
  <si>
    <t>*Última moldagem dia 10/06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</si>
</sst>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"/>
    <numFmt numFmtId="165" formatCode="dd\.mm\.yyyy;@"/>
    <numFmt numFmtId="166" formatCode="dd/mm/yy;@"/>
  </numFmts>
  <fonts count="35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9"/>
      <name val="Arial"/>
      <family val="2"/>
    </font>
    <font>
      <b/>
      <sz val="9"/>
      <color theme="1"/>
      <name val="Calibri"/>
      <family val="2"/>
      <scheme val="minor"/>
    </font>
    <font>
      <b/>
      <sz val="9"/>
      <color theme="1"/>
      <name val="Calibri Light"/>
      <family val="2"/>
      <scheme val="major"/>
    </font>
    <font>
      <sz val="9"/>
      <color theme="1"/>
      <name val="Calibri Light"/>
      <family val="2"/>
      <scheme val="major"/>
    </font>
    <font>
      <i/>
      <sz val="9"/>
      <color theme="1"/>
      <name val="Calibri Light"/>
      <family val="2"/>
      <scheme val="major"/>
    </font>
    <font>
      <b/>
      <sz val="9"/>
      <color indexed="8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sz val="9"/>
      <color indexed="57"/>
      <name val="Calibri"/>
      <family val="2"/>
    </font>
    <font>
      <sz val="11"/>
      <name val="Calibri"/>
      <family val="2"/>
      <scheme val="minor"/>
    </font>
    <font>
      <sz val="10"/>
      <color theme="1"/>
      <name val="Calibri Light"/>
      <family val="2"/>
      <scheme val="major"/>
    </font>
    <font>
      <sz val="10"/>
      <color rgb="FFFF0000"/>
      <name val="Calibri Light"/>
      <family val="2"/>
      <scheme val="major"/>
    </font>
    <font>
      <sz val="10"/>
      <name val="Calibri Light"/>
      <family val="2"/>
      <scheme val="major"/>
    </font>
    <font>
      <sz val="11"/>
      <color rgb="FFFF0000"/>
      <name val="Calibri"/>
      <family val="2"/>
      <scheme val="minor"/>
    </font>
    <font>
      <b/>
      <sz val="14"/>
      <color theme="1"/>
      <name val="Calibri Light"/>
      <family val="2"/>
      <scheme val="major"/>
    </font>
    <font>
      <sz val="11"/>
      <color theme="1"/>
      <name val="Calibri Light"/>
      <family val="2"/>
      <scheme val="major"/>
    </font>
    <font>
      <b/>
      <vertAlign val="superscript"/>
      <sz val="11"/>
      <color theme="1"/>
      <name val="Calibri Light"/>
      <family val="2"/>
      <scheme val="major"/>
    </font>
    <font>
      <sz val="11"/>
      <color rgb="FF00B050"/>
      <name val="Calibri"/>
      <family val="2"/>
      <scheme val="minor"/>
    </font>
    <font>
      <sz val="10"/>
      <name val="Calibri"/>
      <family val="2"/>
      <scheme val="minor"/>
    </font>
    <font>
      <sz val="9"/>
      <color rgb="FF0070C0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rgb="FFFF0000"/>
      <name val="Calibri Light"/>
      <family val="2"/>
      <scheme val="major"/>
    </font>
    <font>
      <sz val="11"/>
      <name val="Calibri Light"/>
      <family val="2"/>
      <scheme val="major"/>
    </font>
    <font>
      <sz val="11"/>
      <color theme="1"/>
      <name val="Calibri Light"/>
      <family val="2"/>
      <scheme val="major"/>
    </font>
  </fonts>
  <fills count="1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/>
        <bgColor indexed="64"/>
      </patternFill>
    </fill>
  </fills>
  <borders count="4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22"/>
      </top>
      <bottom style="thin">
        <color indexed="22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dotted">
        <color indexed="64"/>
      </top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hair">
        <color indexed="64"/>
      </left>
      <right/>
      <top/>
      <bottom/>
      <diagonal/>
    </border>
  </borders>
  <cellStyleXfs count="3">
    <xf numFmtId="0" fontId="0" fillId="0" borderId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356">
    <xf numFmtId="0" fontId="0" fillId="0" borderId="0" xfId="0"/>
    <xf numFmtId="14" fontId="0" fillId="0" borderId="0" xfId="0" applyNumberFormat="1"/>
    <xf numFmtId="0" fontId="0" fillId="0" borderId="0" xfId="0" applyAlignment="1">
      <alignment horizontal="center"/>
    </xf>
    <xf numFmtId="9" fontId="8" fillId="0" borderId="6" xfId="1" applyFont="1" applyFill="1" applyBorder="1" applyAlignment="1">
      <alignment horizontal="center"/>
    </xf>
    <xf numFmtId="0" fontId="10" fillId="0" borderId="0" xfId="0" applyFont="1"/>
    <xf numFmtId="0" fontId="11" fillId="0" borderId="0" xfId="0" applyFont="1"/>
    <xf numFmtId="0" fontId="11" fillId="0" borderId="0" xfId="0" applyFont="1" applyAlignment="1">
      <alignment vertical="center"/>
    </xf>
    <xf numFmtId="0" fontId="0" fillId="0" borderId="0" xfId="0" quotePrefix="1"/>
    <xf numFmtId="43" fontId="12" fillId="0" borderId="25" xfId="2" applyFont="1" applyFill="1" applyBorder="1" applyAlignment="1"/>
    <xf numFmtId="0" fontId="8" fillId="0" borderId="0" xfId="0" applyFont="1"/>
    <xf numFmtId="0" fontId="8" fillId="6" borderId="23" xfId="0" applyFont="1" applyFill="1" applyBorder="1" applyAlignment="1">
      <alignment horizontal="center"/>
    </xf>
    <xf numFmtId="0" fontId="8" fillId="6" borderId="23" xfId="0" applyFont="1" applyFill="1" applyBorder="1"/>
    <xf numFmtId="43" fontId="8" fillId="6" borderId="23" xfId="0" applyNumberFormat="1" applyFont="1" applyFill="1" applyBorder="1" applyAlignment="1">
      <alignment horizontal="center" vertical="center"/>
    </xf>
    <xf numFmtId="14" fontId="8" fillId="6" borderId="23" xfId="0" applyNumberFormat="1" applyFont="1" applyFill="1" applyBorder="1" applyAlignment="1">
      <alignment horizontal="center" vertical="center"/>
    </xf>
    <xf numFmtId="14" fontId="8" fillId="6" borderId="9" xfId="0" applyNumberFormat="1" applyFont="1" applyFill="1" applyBorder="1" applyAlignment="1">
      <alignment horizontal="center" vertical="center"/>
    </xf>
    <xf numFmtId="43" fontId="8" fillId="6" borderId="23" xfId="0" applyNumberFormat="1" applyFont="1" applyFill="1" applyBorder="1" applyAlignment="1">
      <alignment horizontal="left" vertical="center"/>
    </xf>
    <xf numFmtId="165" fontId="8" fillId="0" borderId="0" xfId="0" applyNumberFormat="1" applyFont="1"/>
    <xf numFmtId="0" fontId="8" fillId="6" borderId="9" xfId="0" applyFont="1" applyFill="1" applyBorder="1" applyAlignment="1">
      <alignment horizontal="center"/>
    </xf>
    <xf numFmtId="0" fontId="8" fillId="6" borderId="9" xfId="0" applyFont="1" applyFill="1" applyBorder="1"/>
    <xf numFmtId="43" fontId="8" fillId="6" borderId="9" xfId="0" applyNumberFormat="1" applyFont="1" applyFill="1" applyBorder="1" applyAlignment="1">
      <alignment horizontal="center" vertical="center"/>
    </xf>
    <xf numFmtId="43" fontId="8" fillId="6" borderId="9" xfId="0" applyNumberFormat="1" applyFont="1" applyFill="1" applyBorder="1" applyAlignment="1">
      <alignment horizontal="left" vertical="center"/>
    </xf>
    <xf numFmtId="0" fontId="8" fillId="6" borderId="18" xfId="0" applyFont="1" applyFill="1" applyBorder="1" applyAlignment="1">
      <alignment horizontal="center"/>
    </xf>
    <xf numFmtId="0" fontId="8" fillId="6" borderId="18" xfId="0" applyFont="1" applyFill="1" applyBorder="1"/>
    <xf numFmtId="43" fontId="8" fillId="6" borderId="18" xfId="0" applyNumberFormat="1" applyFont="1" applyFill="1" applyBorder="1" applyAlignment="1">
      <alignment horizontal="center" vertical="center"/>
    </xf>
    <xf numFmtId="14" fontId="8" fillId="6" borderId="18" xfId="0" applyNumberFormat="1" applyFont="1" applyFill="1" applyBorder="1" applyAlignment="1">
      <alignment horizontal="center" vertical="center"/>
    </xf>
    <xf numFmtId="43" fontId="8" fillId="6" borderId="18" xfId="0" applyNumberFormat="1" applyFont="1" applyFill="1" applyBorder="1" applyAlignment="1">
      <alignment horizontal="left" vertical="center"/>
    </xf>
    <xf numFmtId="0" fontId="8" fillId="0" borderId="9" xfId="0" applyFont="1" applyBorder="1" applyAlignment="1">
      <alignment horizontal="center"/>
    </xf>
    <xf numFmtId="0" fontId="8" fillId="0" borderId="9" xfId="0" applyFont="1" applyBorder="1"/>
    <xf numFmtId="43" fontId="8" fillId="0" borderId="9" xfId="0" applyNumberFormat="1" applyFont="1" applyBorder="1" applyAlignment="1">
      <alignment horizontal="center" vertical="center"/>
    </xf>
    <xf numFmtId="14" fontId="8" fillId="0" borderId="9" xfId="0" applyNumberFormat="1" applyFont="1" applyBorder="1" applyAlignment="1">
      <alignment horizontal="center" vertical="center"/>
    </xf>
    <xf numFmtId="43" fontId="8" fillId="0" borderId="9" xfId="0" applyNumberFormat="1" applyFont="1" applyBorder="1" applyAlignment="1">
      <alignment horizontal="left" vertical="center"/>
    </xf>
    <xf numFmtId="14" fontId="8" fillId="0" borderId="17" xfId="0" applyNumberFormat="1" applyFont="1" applyBorder="1" applyAlignment="1">
      <alignment horizontal="center" vertical="center"/>
    </xf>
    <xf numFmtId="0" fontId="8" fillId="0" borderId="17" xfId="0" applyFont="1" applyBorder="1" applyAlignment="1">
      <alignment horizontal="center"/>
    </xf>
    <xf numFmtId="0" fontId="8" fillId="0" borderId="17" xfId="0" applyFont="1" applyBorder="1"/>
    <xf numFmtId="43" fontId="8" fillId="0" borderId="17" xfId="0" applyNumberFormat="1" applyFont="1" applyBorder="1" applyAlignment="1">
      <alignment horizontal="center" vertical="center"/>
    </xf>
    <xf numFmtId="43" fontId="8" fillId="0" borderId="17" xfId="0" applyNumberFormat="1" applyFont="1" applyBorder="1" applyAlignment="1">
      <alignment horizontal="left" vertical="center"/>
    </xf>
    <xf numFmtId="0" fontId="8" fillId="0" borderId="0" xfId="0" applyFont="1" applyAlignment="1">
      <alignment horizontal="center"/>
    </xf>
    <xf numFmtId="43" fontId="8" fillId="0" borderId="0" xfId="0" applyNumberFormat="1" applyFont="1" applyAlignment="1">
      <alignment horizontal="center" vertical="center"/>
    </xf>
    <xf numFmtId="14" fontId="8" fillId="0" borderId="0" xfId="0" applyNumberFormat="1" applyFont="1" applyAlignment="1">
      <alignment horizontal="center" vertical="center"/>
    </xf>
    <xf numFmtId="43" fontId="8" fillId="0" borderId="0" xfId="0" applyNumberFormat="1" applyFont="1" applyAlignment="1">
      <alignment horizontal="left" vertical="center"/>
    </xf>
    <xf numFmtId="0" fontId="14" fillId="0" borderId="3" xfId="0" applyFont="1" applyBorder="1" applyAlignment="1">
      <alignment horizontal="center" vertical="center"/>
    </xf>
    <xf numFmtId="43" fontId="14" fillId="0" borderId="3" xfId="2" applyFont="1" applyFill="1" applyBorder="1" applyAlignment="1">
      <alignment horizontal="center" vertical="center"/>
    </xf>
    <xf numFmtId="14" fontId="14" fillId="0" borderId="3" xfId="2" applyNumberFormat="1" applyFont="1" applyFill="1" applyBorder="1" applyAlignment="1">
      <alignment horizontal="center" vertical="center"/>
    </xf>
    <xf numFmtId="43" fontId="14" fillId="0" borderId="3" xfId="2" applyFont="1" applyFill="1" applyBorder="1" applyAlignment="1">
      <alignment horizontal="center" vertical="center" wrapText="1"/>
    </xf>
    <xf numFmtId="2" fontId="14" fillId="0" borderId="3" xfId="2" applyNumberFormat="1" applyFont="1" applyFill="1" applyBorder="1" applyAlignment="1">
      <alignment horizontal="center" vertical="center"/>
    </xf>
    <xf numFmtId="0" fontId="14" fillId="0" borderId="9" xfId="0" applyFont="1" applyBorder="1" applyAlignment="1">
      <alignment horizontal="center"/>
    </xf>
    <xf numFmtId="0" fontId="15" fillId="0" borderId="9" xfId="0" applyFont="1" applyBorder="1" applyAlignment="1">
      <alignment horizontal="center"/>
    </xf>
    <xf numFmtId="43" fontId="15" fillId="0" borderId="9" xfId="0" applyNumberFormat="1" applyFont="1" applyBorder="1" applyAlignment="1">
      <alignment horizontal="center" vertical="center"/>
    </xf>
    <xf numFmtId="14" fontId="15" fillId="0" borderId="9" xfId="0" applyNumberFormat="1" applyFont="1" applyBorder="1" applyAlignment="1">
      <alignment horizontal="center" vertical="center"/>
    </xf>
    <xf numFmtId="14" fontId="15" fillId="0" borderId="10" xfId="0" applyNumberFormat="1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/>
    </xf>
    <xf numFmtId="0" fontId="15" fillId="0" borderId="17" xfId="0" applyFont="1" applyBorder="1" applyAlignment="1">
      <alignment horizontal="center"/>
    </xf>
    <xf numFmtId="14" fontId="15" fillId="0" borderId="17" xfId="0" applyNumberFormat="1" applyFont="1" applyBorder="1" applyAlignment="1">
      <alignment horizontal="center" vertical="center"/>
    </xf>
    <xf numFmtId="43" fontId="15" fillId="0" borderId="17" xfId="0" applyNumberFormat="1" applyFont="1" applyBorder="1" applyAlignment="1">
      <alignment horizontal="center" vertical="center"/>
    </xf>
    <xf numFmtId="0" fontId="15" fillId="0" borderId="18" xfId="0" applyFont="1" applyBorder="1" applyAlignment="1">
      <alignment horizontal="center"/>
    </xf>
    <xf numFmtId="43" fontId="15" fillId="0" borderId="18" xfId="0" applyNumberFormat="1" applyFont="1" applyBorder="1" applyAlignment="1">
      <alignment horizontal="center" vertical="center"/>
    </xf>
    <xf numFmtId="14" fontId="15" fillId="0" borderId="18" xfId="0" applyNumberFormat="1" applyFont="1" applyBorder="1" applyAlignment="1">
      <alignment horizontal="center" vertical="center"/>
    </xf>
    <xf numFmtId="14" fontId="15" fillId="0" borderId="19" xfId="0" applyNumberFormat="1" applyFont="1" applyBorder="1" applyAlignment="1">
      <alignment horizontal="center" vertical="center"/>
    </xf>
    <xf numFmtId="0" fontId="14" fillId="0" borderId="18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43" fontId="15" fillId="0" borderId="1" xfId="0" applyNumberFormat="1" applyFont="1" applyBorder="1" applyAlignment="1">
      <alignment horizontal="center" vertical="center"/>
    </xf>
    <xf numFmtId="14" fontId="15" fillId="0" borderId="1" xfId="0" applyNumberFormat="1" applyFont="1" applyBorder="1" applyAlignment="1">
      <alignment horizontal="center" vertical="center"/>
    </xf>
    <xf numFmtId="14" fontId="15" fillId="0" borderId="2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/>
    </xf>
    <xf numFmtId="0" fontId="15" fillId="0" borderId="0" xfId="0" applyFont="1" applyAlignment="1">
      <alignment horizontal="center"/>
    </xf>
    <xf numFmtId="43" fontId="15" fillId="0" borderId="0" xfId="0" applyNumberFormat="1" applyFont="1" applyAlignment="1">
      <alignment horizontal="center" vertical="center"/>
    </xf>
    <xf numFmtId="14" fontId="15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center"/>
    </xf>
    <xf numFmtId="0" fontId="4" fillId="0" borderId="26" xfId="0" applyFont="1" applyBorder="1" applyAlignment="1">
      <alignment horizontal="center" vertical="center"/>
    </xf>
    <xf numFmtId="14" fontId="4" fillId="0" borderId="26" xfId="0" applyNumberFormat="1" applyFont="1" applyBorder="1" applyAlignment="1">
      <alignment horizontal="center" vertical="center"/>
    </xf>
    <xf numFmtId="0" fontId="0" fillId="0" borderId="26" xfId="0" applyBorder="1" applyAlignment="1">
      <alignment vertical="center"/>
    </xf>
    <xf numFmtId="2" fontId="5" fillId="0" borderId="26" xfId="2" applyNumberFormat="1" applyFont="1" applyFill="1" applyBorder="1" applyAlignment="1">
      <alignment horizontal="center"/>
    </xf>
    <xf numFmtId="0" fontId="0" fillId="0" borderId="26" xfId="0" applyBorder="1" applyAlignment="1">
      <alignment vertical="center" wrapText="1"/>
    </xf>
    <xf numFmtId="0" fontId="15" fillId="0" borderId="0" xfId="0" applyFont="1"/>
    <xf numFmtId="0" fontId="15" fillId="0" borderId="0" xfId="0" applyFont="1" applyAlignment="1">
      <alignment horizontal="center" vertical="center"/>
    </xf>
    <xf numFmtId="0" fontId="15" fillId="8" borderId="0" xfId="0" applyFont="1" applyFill="1"/>
    <xf numFmtId="0" fontId="15" fillId="0" borderId="26" xfId="0" applyFont="1" applyBorder="1" applyAlignment="1">
      <alignment horizontal="center"/>
    </xf>
    <xf numFmtId="0" fontId="15" fillId="0" borderId="26" xfId="0" applyFont="1" applyBorder="1"/>
    <xf numFmtId="14" fontId="15" fillId="0" borderId="26" xfId="0" applyNumberFormat="1" applyFont="1" applyBorder="1"/>
    <xf numFmtId="164" fontId="17" fillId="8" borderId="26" xfId="0" applyNumberFormat="1" applyFont="1" applyFill="1" applyBorder="1" applyAlignment="1">
      <alignment horizontal="center" vertical="center"/>
    </xf>
    <xf numFmtId="0" fontId="15" fillId="8" borderId="26" xfId="0" applyFont="1" applyFill="1" applyBorder="1"/>
    <xf numFmtId="0" fontId="14" fillId="9" borderId="26" xfId="0" applyFont="1" applyFill="1" applyBorder="1" applyAlignment="1">
      <alignment horizontal="center"/>
    </xf>
    <xf numFmtId="0" fontId="14" fillId="9" borderId="26" xfId="0" applyFont="1" applyFill="1" applyBorder="1"/>
    <xf numFmtId="164" fontId="17" fillId="8" borderId="0" xfId="0" applyNumberFormat="1" applyFont="1" applyFill="1" applyAlignment="1">
      <alignment horizontal="center" vertical="center"/>
    </xf>
    <xf numFmtId="0" fontId="15" fillId="8" borderId="26" xfId="0" applyFont="1" applyFill="1" applyBorder="1" applyAlignment="1">
      <alignment horizontal="center"/>
    </xf>
    <xf numFmtId="0" fontId="15" fillId="0" borderId="0" xfId="0" applyFont="1" applyAlignment="1">
      <alignment horizontal="left"/>
    </xf>
    <xf numFmtId="0" fontId="14" fillId="9" borderId="26" xfId="0" applyFont="1" applyFill="1" applyBorder="1" applyAlignment="1">
      <alignment horizontal="left"/>
    </xf>
    <xf numFmtId="0" fontId="15" fillId="0" borderId="26" xfId="0" applyFont="1" applyBorder="1" applyAlignment="1">
      <alignment horizontal="left"/>
    </xf>
    <xf numFmtId="0" fontId="15" fillId="0" borderId="26" xfId="0" applyFont="1" applyBorder="1" applyAlignment="1">
      <alignment horizontal="right"/>
    </xf>
    <xf numFmtId="2" fontId="15" fillId="0" borderId="0" xfId="0" applyNumberFormat="1" applyFont="1" applyAlignment="1">
      <alignment horizontal="center"/>
    </xf>
    <xf numFmtId="0" fontId="5" fillId="0" borderId="6" xfId="0" applyFont="1" applyBorder="1" applyAlignment="1">
      <alignment horizontal="center" vertical="center"/>
    </xf>
    <xf numFmtId="17" fontId="8" fillId="0" borderId="6" xfId="0" applyNumberFormat="1" applyFont="1" applyBorder="1" applyAlignment="1">
      <alignment horizontal="center"/>
    </xf>
    <xf numFmtId="164" fontId="8" fillId="0" borderId="6" xfId="0" applyNumberFormat="1" applyFont="1" applyBorder="1" applyAlignment="1">
      <alignment horizontal="center"/>
    </xf>
    <xf numFmtId="2" fontId="8" fillId="0" borderId="6" xfId="0" applyNumberFormat="1" applyFont="1" applyBorder="1" applyAlignment="1">
      <alignment horizontal="center"/>
    </xf>
    <xf numFmtId="2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20" fillId="0" borderId="26" xfId="0" applyFont="1" applyBorder="1" applyAlignment="1">
      <alignment vertical="center" wrapText="1"/>
    </xf>
    <xf numFmtId="0" fontId="4" fillId="7" borderId="26" xfId="0" applyFont="1" applyFill="1" applyBorder="1" applyAlignment="1">
      <alignment horizontal="center" vertical="center"/>
    </xf>
    <xf numFmtId="14" fontId="4" fillId="7" borderId="26" xfId="0" applyNumberFormat="1" applyFont="1" applyFill="1" applyBorder="1" applyAlignment="1">
      <alignment horizontal="center" vertical="center"/>
    </xf>
    <xf numFmtId="0" fontId="0" fillId="7" borderId="26" xfId="0" applyFill="1" applyBorder="1" applyAlignment="1">
      <alignment vertical="center" wrapText="1"/>
    </xf>
    <xf numFmtId="0" fontId="21" fillId="0" borderId="0" xfId="0" applyFont="1"/>
    <xf numFmtId="0" fontId="22" fillId="0" borderId="0" xfId="0" applyFont="1"/>
    <xf numFmtId="14" fontId="22" fillId="0" borderId="0" xfId="0" applyNumberFormat="1" applyFont="1"/>
    <xf numFmtId="0" fontId="20" fillId="0" borderId="26" xfId="0" applyFont="1" applyBorder="1" applyAlignment="1">
      <alignment vertical="center"/>
    </xf>
    <xf numFmtId="2" fontId="5" fillId="0" borderId="26" xfId="0" applyNumberFormat="1" applyFont="1" applyBorder="1" applyAlignment="1">
      <alignment horizontal="center" vertical="center"/>
    </xf>
    <xf numFmtId="2" fontId="5" fillId="0" borderId="26" xfId="0" applyNumberFormat="1" applyFont="1" applyBorder="1" applyAlignment="1">
      <alignment horizontal="center"/>
    </xf>
    <xf numFmtId="2" fontId="9" fillId="0" borderId="26" xfId="0" applyNumberFormat="1" applyFont="1" applyBorder="1" applyAlignment="1">
      <alignment horizontal="center" vertical="center"/>
    </xf>
    <xf numFmtId="2" fontId="4" fillId="0" borderId="26" xfId="0" applyNumberFormat="1" applyFont="1" applyBorder="1" applyAlignment="1">
      <alignment horizontal="center"/>
    </xf>
    <xf numFmtId="2" fontId="5" fillId="0" borderId="26" xfId="0" applyNumberFormat="1" applyFont="1" applyBorder="1"/>
    <xf numFmtId="2" fontId="5" fillId="7" borderId="26" xfId="0" applyNumberFormat="1" applyFont="1" applyFill="1" applyBorder="1" applyAlignment="1">
      <alignment horizontal="center"/>
    </xf>
    <xf numFmtId="2" fontId="5" fillId="7" borderId="26" xfId="0" applyNumberFormat="1" applyFont="1" applyFill="1" applyBorder="1" applyAlignment="1">
      <alignment horizontal="center" vertical="center"/>
    </xf>
    <xf numFmtId="2" fontId="21" fillId="7" borderId="26" xfId="0" applyNumberFormat="1" applyFont="1" applyFill="1" applyBorder="1" applyAlignment="1">
      <alignment horizontal="center" vertical="center"/>
    </xf>
    <xf numFmtId="2" fontId="9" fillId="0" borderId="26" xfId="0" applyNumberFormat="1" applyFont="1" applyBorder="1" applyAlignment="1">
      <alignment horizontal="center"/>
    </xf>
    <xf numFmtId="2" fontId="5" fillId="0" borderId="26" xfId="0" quotePrefix="1" applyNumberFormat="1" applyFont="1" applyBorder="1" applyAlignment="1">
      <alignment horizontal="center"/>
    </xf>
    <xf numFmtId="2" fontId="23" fillId="0" borderId="26" xfId="0" applyNumberFormat="1" applyFont="1" applyBorder="1" applyAlignment="1">
      <alignment horizontal="center"/>
    </xf>
    <xf numFmtId="2" fontId="24" fillId="0" borderId="26" xfId="0" applyNumberFormat="1" applyFont="1" applyBorder="1" applyAlignment="1">
      <alignment horizontal="center"/>
    </xf>
    <xf numFmtId="2" fontId="0" fillId="0" borderId="0" xfId="0" applyNumberFormat="1" applyAlignment="1">
      <alignment horizontal="center"/>
    </xf>
    <xf numFmtId="2" fontId="0" fillId="0" borderId="0" xfId="0" applyNumberFormat="1"/>
    <xf numFmtId="2" fontId="4" fillId="0" borderId="26" xfId="0" applyNumberFormat="1" applyFont="1" applyBorder="1"/>
    <xf numFmtId="2" fontId="4" fillId="0" borderId="26" xfId="0" quotePrefix="1" applyNumberFormat="1" applyFont="1" applyBorder="1" applyAlignment="1">
      <alignment horizontal="center"/>
    </xf>
    <xf numFmtId="0" fontId="0" fillId="7" borderId="0" xfId="0" applyFill="1"/>
    <xf numFmtId="0" fontId="8" fillId="7" borderId="0" xfId="0" applyFont="1" applyFill="1"/>
    <xf numFmtId="0" fontId="5" fillId="7" borderId="26" xfId="0" applyFont="1" applyFill="1" applyBorder="1" applyAlignment="1">
      <alignment horizontal="center" vertical="center"/>
    </xf>
    <xf numFmtId="17" fontId="8" fillId="7" borderId="26" xfId="0" applyNumberFormat="1" applyFont="1" applyFill="1" applyBorder="1" applyAlignment="1">
      <alignment horizontal="center"/>
    </xf>
    <xf numFmtId="164" fontId="8" fillId="7" borderId="26" xfId="0" applyNumberFormat="1" applyFont="1" applyFill="1" applyBorder="1" applyAlignment="1">
      <alignment horizontal="center"/>
    </xf>
    <xf numFmtId="2" fontId="8" fillId="7" borderId="26" xfId="0" applyNumberFormat="1" applyFont="1" applyFill="1" applyBorder="1" applyAlignment="1">
      <alignment horizontal="center"/>
    </xf>
    <xf numFmtId="9" fontId="8" fillId="7" borderId="26" xfId="1" applyFont="1" applyFill="1" applyBorder="1" applyAlignment="1">
      <alignment horizontal="center"/>
    </xf>
    <xf numFmtId="0" fontId="0" fillId="7" borderId="26" xfId="0" applyFill="1" applyBorder="1" applyAlignment="1">
      <alignment vertical="center"/>
    </xf>
    <xf numFmtId="2" fontId="4" fillId="0" borderId="26" xfId="0" applyNumberFormat="1" applyFont="1" applyBorder="1" applyAlignment="1">
      <alignment horizontal="center" vertical="center"/>
    </xf>
    <xf numFmtId="0" fontId="26" fillId="0" borderId="0" xfId="0" applyFont="1"/>
    <xf numFmtId="0" fontId="26" fillId="0" borderId="26" xfId="0" applyFont="1" applyBorder="1"/>
    <xf numFmtId="0" fontId="26" fillId="0" borderId="0" xfId="0" applyFont="1" applyAlignment="1">
      <alignment horizontal="center"/>
    </xf>
    <xf numFmtId="0" fontId="18" fillId="9" borderId="26" xfId="0" applyFont="1" applyFill="1" applyBorder="1" applyAlignment="1">
      <alignment horizontal="center"/>
    </xf>
    <xf numFmtId="0" fontId="26" fillId="0" borderId="26" xfId="0" quotePrefix="1" applyFont="1" applyBorder="1" applyAlignment="1">
      <alignment horizontal="center"/>
    </xf>
    <xf numFmtId="166" fontId="18" fillId="9" borderId="26" xfId="0" applyNumberFormat="1" applyFont="1" applyFill="1" applyBorder="1" applyAlignment="1">
      <alignment horizontal="center" vertical="center"/>
    </xf>
    <xf numFmtId="166" fontId="26" fillId="0" borderId="26" xfId="0" quotePrefix="1" applyNumberFormat="1" applyFont="1" applyBorder="1" applyAlignment="1">
      <alignment horizontal="center"/>
    </xf>
    <xf numFmtId="166" fontId="18" fillId="9" borderId="26" xfId="0" applyNumberFormat="1" applyFont="1" applyFill="1" applyBorder="1" applyAlignment="1">
      <alignment horizontal="center"/>
    </xf>
    <xf numFmtId="166" fontId="26" fillId="0" borderId="0" xfId="0" applyNumberFormat="1" applyFont="1" applyAlignment="1">
      <alignment horizontal="center"/>
    </xf>
    <xf numFmtId="166" fontId="26" fillId="0" borderId="26" xfId="0" applyNumberFormat="1" applyFont="1" applyBorder="1" applyAlignment="1">
      <alignment horizontal="center"/>
    </xf>
    <xf numFmtId="0" fontId="26" fillId="0" borderId="26" xfId="0" applyFont="1" applyBorder="1" applyAlignment="1">
      <alignment horizontal="center"/>
    </xf>
    <xf numFmtId="1" fontId="18" fillId="9" borderId="26" xfId="0" applyNumberFormat="1" applyFont="1" applyFill="1" applyBorder="1" applyAlignment="1">
      <alignment horizontal="center"/>
    </xf>
    <xf numFmtId="1" fontId="26" fillId="0" borderId="26" xfId="0" applyNumberFormat="1" applyFont="1" applyBorder="1" applyAlignment="1">
      <alignment horizontal="center"/>
    </xf>
    <xf numFmtId="1" fontId="26" fillId="0" borderId="26" xfId="0" quotePrefix="1" applyNumberFormat="1" applyFont="1" applyBorder="1" applyAlignment="1">
      <alignment horizontal="center"/>
    </xf>
    <xf numFmtId="1" fontId="26" fillId="0" borderId="0" xfId="0" applyNumberFormat="1" applyFont="1" applyAlignment="1">
      <alignment horizontal="center"/>
    </xf>
    <xf numFmtId="166" fontId="26" fillId="0" borderId="28" xfId="0" applyNumberFormat="1" applyFont="1" applyBorder="1" applyAlignment="1">
      <alignment horizontal="center"/>
    </xf>
    <xf numFmtId="0" fontId="26" fillId="0" borderId="28" xfId="0" applyFont="1" applyBorder="1" applyAlignment="1">
      <alignment horizontal="center"/>
    </xf>
    <xf numFmtId="1" fontId="26" fillId="0" borderId="28" xfId="0" applyNumberFormat="1" applyFont="1" applyBorder="1" applyAlignment="1">
      <alignment horizontal="center"/>
    </xf>
    <xf numFmtId="0" fontId="28" fillId="0" borderId="0" xfId="0" applyFont="1"/>
    <xf numFmtId="0" fontId="20" fillId="0" borderId="30" xfId="0" applyFont="1" applyBorder="1" applyAlignment="1">
      <alignment vertical="center" wrapText="1"/>
    </xf>
    <xf numFmtId="0" fontId="20" fillId="0" borderId="0" xfId="0" applyFont="1"/>
    <xf numFmtId="0" fontId="4" fillId="0" borderId="31" xfId="0" applyFont="1" applyBorder="1" applyAlignment="1">
      <alignment horizontal="center"/>
    </xf>
    <xf numFmtId="2" fontId="4" fillId="7" borderId="26" xfId="0" applyNumberFormat="1" applyFont="1" applyFill="1" applyBorder="1" applyAlignment="1">
      <alignment horizontal="center" vertical="center"/>
    </xf>
    <xf numFmtId="2" fontId="4" fillId="7" borderId="26" xfId="0" applyNumberFormat="1" applyFont="1" applyFill="1" applyBorder="1" applyAlignment="1">
      <alignment horizontal="center"/>
    </xf>
    <xf numFmtId="2" fontId="5" fillId="0" borderId="26" xfId="0" quotePrefix="1" applyNumberFormat="1" applyFont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30" fillId="7" borderId="0" xfId="0" applyFont="1" applyFill="1"/>
    <xf numFmtId="0" fontId="31" fillId="7" borderId="0" xfId="0" applyFont="1" applyFill="1"/>
    <xf numFmtId="2" fontId="20" fillId="0" borderId="26" xfId="0" applyNumberFormat="1" applyFont="1" applyBorder="1" applyAlignment="1">
      <alignment horizontal="center"/>
    </xf>
    <xf numFmtId="2" fontId="29" fillId="0" borderId="26" xfId="0" applyNumberFormat="1" applyFont="1" applyBorder="1" applyAlignment="1">
      <alignment horizontal="center"/>
    </xf>
    <xf numFmtId="2" fontId="29" fillId="7" borderId="26" xfId="0" applyNumberFormat="1" applyFont="1" applyFill="1" applyBorder="1" applyAlignment="1">
      <alignment horizontal="center"/>
    </xf>
    <xf numFmtId="2" fontId="20" fillId="0" borderId="26" xfId="0" applyNumberFormat="1" applyFont="1" applyBorder="1" applyAlignment="1">
      <alignment horizontal="center" vertical="center"/>
    </xf>
    <xf numFmtId="2" fontId="24" fillId="0" borderId="26" xfId="0" applyNumberFormat="1" applyFont="1" applyBorder="1" applyAlignment="1">
      <alignment horizontal="center" vertical="center"/>
    </xf>
    <xf numFmtId="2" fontId="20" fillId="0" borderId="26" xfId="0" applyNumberFormat="1" applyFont="1" applyBorder="1" applyAlignment="1">
      <alignment horizontal="left" vertical="center"/>
    </xf>
    <xf numFmtId="2" fontId="20" fillId="0" borderId="26" xfId="0" applyNumberFormat="1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9" fontId="8" fillId="0" borderId="0" xfId="1" applyFont="1" applyFill="1" applyBorder="1" applyAlignment="1">
      <alignment horizontal="center"/>
    </xf>
    <xf numFmtId="0" fontId="0" fillId="7" borderId="0" xfId="0" applyFill="1" applyAlignment="1">
      <alignment horizontal="center"/>
    </xf>
    <xf numFmtId="0" fontId="5" fillId="7" borderId="0" xfId="0" applyFont="1" applyFill="1" applyAlignment="1">
      <alignment horizontal="center" vertical="center"/>
    </xf>
    <xf numFmtId="9" fontId="8" fillId="7" borderId="0" xfId="1" applyFont="1" applyFill="1" applyBorder="1" applyAlignment="1">
      <alignment horizontal="center"/>
    </xf>
    <xf numFmtId="10" fontId="0" fillId="0" borderId="0" xfId="1" applyNumberFormat="1" applyFont="1" applyAlignment="1">
      <alignment horizontal="center"/>
    </xf>
    <xf numFmtId="14" fontId="26" fillId="0" borderId="26" xfId="0" applyNumberFormat="1" applyFont="1" applyBorder="1" applyAlignment="1">
      <alignment horizontal="center"/>
    </xf>
    <xf numFmtId="14" fontId="26" fillId="0" borderId="0" xfId="0" applyNumberFormat="1" applyFont="1" applyAlignment="1">
      <alignment horizontal="center"/>
    </xf>
    <xf numFmtId="14" fontId="26" fillId="5" borderId="26" xfId="0" applyNumberFormat="1" applyFont="1" applyFill="1" applyBorder="1" applyAlignment="1">
      <alignment horizontal="center"/>
    </xf>
    <xf numFmtId="0" fontId="18" fillId="10" borderId="26" xfId="0" applyFont="1" applyFill="1" applyBorder="1" applyAlignment="1">
      <alignment horizontal="center"/>
    </xf>
    <xf numFmtId="1" fontId="18" fillId="10" borderId="26" xfId="0" applyNumberFormat="1" applyFont="1" applyFill="1" applyBorder="1" applyAlignment="1">
      <alignment horizontal="center"/>
    </xf>
    <xf numFmtId="0" fontId="18" fillId="11" borderId="26" xfId="0" applyFont="1" applyFill="1" applyBorder="1" applyAlignment="1">
      <alignment horizontal="center"/>
    </xf>
    <xf numFmtId="1" fontId="18" fillId="11" borderId="26" xfId="0" applyNumberFormat="1" applyFont="1" applyFill="1" applyBorder="1" applyAlignment="1">
      <alignment horizontal="center"/>
    </xf>
    <xf numFmtId="14" fontId="26" fillId="7" borderId="26" xfId="0" applyNumberFormat="1" applyFont="1" applyFill="1" applyBorder="1" applyAlignment="1">
      <alignment horizontal="center"/>
    </xf>
    <xf numFmtId="0" fontId="26" fillId="7" borderId="26" xfId="0" applyFont="1" applyFill="1" applyBorder="1" applyAlignment="1">
      <alignment horizontal="center"/>
    </xf>
    <xf numFmtId="17" fontId="8" fillId="0" borderId="8" xfId="0" applyNumberFormat="1" applyFont="1" applyBorder="1" applyAlignment="1">
      <alignment horizontal="center"/>
    </xf>
    <xf numFmtId="164" fontId="8" fillId="0" borderId="8" xfId="0" applyNumberFormat="1" applyFont="1" applyBorder="1" applyAlignment="1">
      <alignment horizontal="center"/>
    </xf>
    <xf numFmtId="2" fontId="8" fillId="0" borderId="8" xfId="0" applyNumberFormat="1" applyFont="1" applyBorder="1" applyAlignment="1">
      <alignment horizontal="center"/>
    </xf>
    <xf numFmtId="9" fontId="8" fillId="0" borderId="8" xfId="1" applyFont="1" applyFill="1" applyBorder="1" applyAlignment="1">
      <alignment horizontal="center"/>
    </xf>
    <xf numFmtId="0" fontId="8" fillId="0" borderId="40" xfId="0" applyFont="1" applyBorder="1"/>
    <xf numFmtId="0" fontId="8" fillId="0" borderId="43" xfId="0" applyFont="1" applyBorder="1"/>
    <xf numFmtId="0" fontId="0" fillId="0" borderId="44" xfId="0" applyBorder="1"/>
    <xf numFmtId="0" fontId="21" fillId="0" borderId="0" xfId="0" applyFont="1" applyAlignment="1">
      <alignment vertical="center"/>
    </xf>
    <xf numFmtId="14" fontId="32" fillId="0" borderId="26" xfId="0" applyNumberFormat="1" applyFont="1" applyBorder="1" applyAlignment="1">
      <alignment horizontal="center"/>
    </xf>
    <xf numFmtId="14" fontId="33" fillId="5" borderId="26" xfId="0" applyNumberFormat="1" applyFont="1" applyFill="1" applyBorder="1" applyAlignment="1">
      <alignment horizontal="center"/>
    </xf>
    <xf numFmtId="0" fontId="18" fillId="12" borderId="26" xfId="0" applyFont="1" applyFill="1" applyBorder="1" applyAlignment="1">
      <alignment horizontal="center"/>
    </xf>
    <xf numFmtId="1" fontId="18" fillId="12" borderId="26" xfId="0" applyNumberFormat="1" applyFont="1" applyFill="1" applyBorder="1" applyAlignment="1">
      <alignment horizontal="center"/>
    </xf>
    <xf numFmtId="0" fontId="0" fillId="0" borderId="26" xfId="0" applyBorder="1" applyAlignment="1">
      <alignment horizontal="center" vertical="center"/>
    </xf>
    <xf numFmtId="0" fontId="0" fillId="0" borderId="26" xfId="0" applyBorder="1" applyAlignment="1">
      <alignment horizontal="center" vertical="center" wrapText="1"/>
    </xf>
    <xf numFmtId="0" fontId="20" fillId="0" borderId="26" xfId="0" applyFont="1" applyBorder="1" applyAlignment="1">
      <alignment horizontal="center" vertical="center" wrapText="1"/>
    </xf>
    <xf numFmtId="0" fontId="0" fillId="7" borderId="26" xfId="0" applyFill="1" applyBorder="1" applyAlignment="1">
      <alignment horizontal="center" vertical="center" wrapText="1"/>
    </xf>
    <xf numFmtId="0" fontId="0" fillId="7" borderId="26" xfId="0" applyFill="1" applyBorder="1" applyAlignment="1">
      <alignment horizontal="center" vertical="center"/>
    </xf>
    <xf numFmtId="0" fontId="20" fillId="0" borderId="26" xfId="0" applyFont="1" applyBorder="1" applyAlignment="1">
      <alignment horizontal="center" vertical="center"/>
    </xf>
    <xf numFmtId="0" fontId="20" fillId="0" borderId="30" xfId="0" applyFont="1" applyBorder="1" applyAlignment="1">
      <alignment horizontal="center" vertical="center" wrapText="1"/>
    </xf>
    <xf numFmtId="0" fontId="20" fillId="0" borderId="0" xfId="0" applyFont="1" applyAlignment="1">
      <alignment horizontal="center"/>
    </xf>
    <xf numFmtId="2" fontId="20" fillId="0" borderId="26" xfId="0" applyNumberFormat="1" applyFont="1" applyBorder="1" applyAlignment="1">
      <alignment horizontal="center" vertical="center" wrapText="1"/>
    </xf>
    <xf numFmtId="0" fontId="22" fillId="0" borderId="0" xfId="0" applyFont="1" applyAlignment="1">
      <alignment horizontal="center"/>
    </xf>
    <xf numFmtId="2" fontId="4" fillId="0" borderId="26" xfId="0" applyNumberFormat="1" applyFont="1" applyBorder="1" applyAlignment="1">
      <alignment horizontal="center" vertical="center" wrapText="1"/>
    </xf>
    <xf numFmtId="2" fontId="20" fillId="0" borderId="26" xfId="0" quotePrefix="1" applyNumberFormat="1" applyFont="1" applyBorder="1" applyAlignment="1">
      <alignment horizontal="center" vertical="center"/>
    </xf>
    <xf numFmtId="2" fontId="20" fillId="7" borderId="26" xfId="0" applyNumberFormat="1" applyFont="1" applyFill="1" applyBorder="1" applyAlignment="1">
      <alignment horizontal="left" vertical="center" wrapText="1"/>
    </xf>
    <xf numFmtId="0" fontId="26" fillId="5" borderId="26" xfId="0" applyFont="1" applyFill="1" applyBorder="1" applyAlignment="1">
      <alignment horizontal="center"/>
    </xf>
    <xf numFmtId="0" fontId="26" fillId="5" borderId="26" xfId="0" applyFont="1" applyFill="1" applyBorder="1" applyAlignment="1">
      <alignment horizontal="center" vertical="center"/>
    </xf>
    <xf numFmtId="2" fontId="20" fillId="0" borderId="26" xfId="0" quotePrefix="1" applyNumberFormat="1" applyFont="1" applyBorder="1" applyAlignment="1">
      <alignment horizontal="center" vertical="center" wrapText="1"/>
    </xf>
    <xf numFmtId="0" fontId="4" fillId="13" borderId="26" xfId="0" applyFont="1" applyFill="1" applyBorder="1" applyAlignment="1">
      <alignment horizontal="center" vertical="center"/>
    </xf>
    <xf numFmtId="14" fontId="4" fillId="13" borderId="26" xfId="0" applyNumberFormat="1" applyFont="1" applyFill="1" applyBorder="1" applyAlignment="1">
      <alignment horizontal="center" vertical="center"/>
    </xf>
    <xf numFmtId="2" fontId="20" fillId="13" borderId="26" xfId="0" applyNumberFormat="1" applyFont="1" applyFill="1" applyBorder="1" applyAlignment="1">
      <alignment horizontal="left" vertical="center" wrapText="1"/>
    </xf>
    <xf numFmtId="2" fontId="24" fillId="13" borderId="26" xfId="0" applyNumberFormat="1" applyFont="1" applyFill="1" applyBorder="1" applyAlignment="1">
      <alignment horizontal="center" vertical="center"/>
    </xf>
    <xf numFmtId="2" fontId="20" fillId="13" borderId="26" xfId="0" quotePrefix="1" applyNumberFormat="1" applyFont="1" applyFill="1" applyBorder="1" applyAlignment="1">
      <alignment horizontal="center" vertical="center"/>
    </xf>
    <xf numFmtId="2" fontId="4" fillId="13" borderId="26" xfId="0" applyNumberFormat="1" applyFont="1" applyFill="1" applyBorder="1" applyAlignment="1">
      <alignment horizontal="center" vertical="center" wrapText="1"/>
    </xf>
    <xf numFmtId="2" fontId="4" fillId="13" borderId="26" xfId="0" applyNumberFormat="1" applyFont="1" applyFill="1" applyBorder="1" applyAlignment="1">
      <alignment horizontal="center" vertical="center"/>
    </xf>
    <xf numFmtId="2" fontId="20" fillId="13" borderId="26" xfId="0" quotePrefix="1" applyNumberFormat="1" applyFont="1" applyFill="1" applyBorder="1" applyAlignment="1">
      <alignment horizontal="center" vertical="center" wrapText="1"/>
    </xf>
    <xf numFmtId="0" fontId="0" fillId="13" borderId="0" xfId="0" applyFill="1"/>
    <xf numFmtId="2" fontId="5" fillId="13" borderId="26" xfId="0" applyNumberFormat="1" applyFont="1" applyFill="1" applyBorder="1" applyAlignment="1">
      <alignment horizontal="center" vertical="center"/>
    </xf>
    <xf numFmtId="0" fontId="24" fillId="0" borderId="0" xfId="0" applyFont="1" applyAlignment="1">
      <alignment horizontal="center"/>
    </xf>
    <xf numFmtId="2" fontId="4" fillId="13" borderId="26" xfId="0" quotePrefix="1" applyNumberFormat="1" applyFont="1" applyFill="1" applyBorder="1" applyAlignment="1">
      <alignment horizontal="center" vertical="center" wrapText="1"/>
    </xf>
    <xf numFmtId="2" fontId="4" fillId="7" borderId="26" xfId="0" quotePrefix="1" applyNumberFormat="1" applyFont="1" applyFill="1" applyBorder="1" applyAlignment="1">
      <alignment horizontal="center" vertical="center" wrapText="1"/>
    </xf>
    <xf numFmtId="2" fontId="20" fillId="7" borderId="26" xfId="0" quotePrefix="1" applyNumberFormat="1" applyFont="1" applyFill="1" applyBorder="1" applyAlignment="1">
      <alignment horizontal="center" vertical="center" wrapText="1"/>
    </xf>
    <xf numFmtId="2" fontId="24" fillId="7" borderId="26" xfId="0" applyNumberFormat="1" applyFont="1" applyFill="1" applyBorder="1" applyAlignment="1">
      <alignment horizontal="center" vertical="center"/>
    </xf>
    <xf numFmtId="2" fontId="20" fillId="7" borderId="26" xfId="0" applyNumberFormat="1" applyFont="1" applyFill="1" applyBorder="1" applyAlignment="1">
      <alignment horizontal="center" vertical="center" wrapText="1"/>
    </xf>
    <xf numFmtId="2" fontId="4" fillId="7" borderId="26" xfId="0" applyNumberFormat="1" applyFont="1" applyFill="1" applyBorder="1"/>
    <xf numFmtId="0" fontId="4" fillId="10" borderId="26" xfId="0" applyFont="1" applyFill="1" applyBorder="1" applyAlignment="1">
      <alignment horizontal="center" vertical="center"/>
    </xf>
    <xf numFmtId="14" fontId="4" fillId="10" borderId="26" xfId="0" applyNumberFormat="1" applyFont="1" applyFill="1" applyBorder="1" applyAlignment="1">
      <alignment horizontal="center" vertical="center"/>
    </xf>
    <xf numFmtId="0" fontId="0" fillId="10" borderId="26" xfId="0" applyFill="1" applyBorder="1" applyAlignment="1">
      <alignment vertical="center" wrapText="1"/>
    </xf>
    <xf numFmtId="0" fontId="0" fillId="10" borderId="26" xfId="0" applyFill="1" applyBorder="1" applyAlignment="1">
      <alignment horizontal="center" vertical="center" wrapText="1"/>
    </xf>
    <xf numFmtId="2" fontId="5" fillId="10" borderId="26" xfId="0" applyNumberFormat="1" applyFont="1" applyFill="1" applyBorder="1" applyAlignment="1">
      <alignment horizontal="center" vertical="center"/>
    </xf>
    <xf numFmtId="2" fontId="5" fillId="10" borderId="26" xfId="0" applyNumberFormat="1" applyFont="1" applyFill="1" applyBorder="1" applyAlignment="1">
      <alignment horizontal="center"/>
    </xf>
    <xf numFmtId="2" fontId="4" fillId="10" borderId="26" xfId="0" applyNumberFormat="1" applyFont="1" applyFill="1" applyBorder="1" applyAlignment="1">
      <alignment horizontal="center"/>
    </xf>
    <xf numFmtId="2" fontId="9" fillId="10" borderId="26" xfId="0" applyNumberFormat="1" applyFont="1" applyFill="1" applyBorder="1" applyAlignment="1">
      <alignment horizontal="center" vertical="center"/>
    </xf>
    <xf numFmtId="2" fontId="23" fillId="10" borderId="26" xfId="0" applyNumberFormat="1" applyFont="1" applyFill="1" applyBorder="1" applyAlignment="1">
      <alignment horizontal="center"/>
    </xf>
    <xf numFmtId="2" fontId="4" fillId="10" borderId="26" xfId="0" applyNumberFormat="1" applyFont="1" applyFill="1" applyBorder="1" applyAlignment="1">
      <alignment horizontal="center" vertical="center"/>
    </xf>
    <xf numFmtId="2" fontId="21" fillId="10" borderId="26" xfId="0" quotePrefix="1" applyNumberFormat="1" applyFont="1" applyFill="1" applyBorder="1" applyAlignment="1">
      <alignment horizontal="center"/>
    </xf>
    <xf numFmtId="2" fontId="23" fillId="10" borderId="26" xfId="0" applyNumberFormat="1" applyFont="1" applyFill="1" applyBorder="1" applyAlignment="1">
      <alignment horizontal="center" vertical="center"/>
    </xf>
    <xf numFmtId="0" fontId="0" fillId="10" borderId="0" xfId="0" applyFill="1"/>
    <xf numFmtId="2" fontId="5" fillId="0" borderId="31" xfId="0" applyNumberFormat="1" applyFont="1" applyBorder="1" applyAlignment="1">
      <alignment horizontal="center" vertical="center"/>
    </xf>
    <xf numFmtId="2" fontId="4" fillId="0" borderId="26" xfId="0" quotePrefix="1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2" fontId="24" fillId="13" borderId="0" xfId="0" applyNumberFormat="1" applyFont="1" applyFill="1" applyAlignment="1">
      <alignment horizontal="center" vertical="center"/>
    </xf>
    <xf numFmtId="2" fontId="24" fillId="7" borderId="0" xfId="0" applyNumberFormat="1" applyFont="1" applyFill="1" applyAlignment="1">
      <alignment horizontal="center" vertical="center"/>
    </xf>
    <xf numFmtId="2" fontId="4" fillId="7" borderId="0" xfId="0" applyNumberFormat="1" applyFont="1" applyFill="1"/>
    <xf numFmtId="2" fontId="4" fillId="0" borderId="0" xfId="0" applyNumberFormat="1" applyFont="1"/>
    <xf numFmtId="2" fontId="4" fillId="7" borderId="26" xfId="0" quotePrefix="1" applyNumberFormat="1" applyFont="1" applyFill="1" applyBorder="1" applyAlignment="1">
      <alignment horizontal="center" vertical="center"/>
    </xf>
    <xf numFmtId="2" fontId="4" fillId="13" borderId="26" xfId="0" quotePrefix="1" applyNumberFormat="1" applyFont="1" applyFill="1" applyBorder="1" applyAlignment="1">
      <alignment horizontal="center" vertical="center"/>
    </xf>
    <xf numFmtId="2" fontId="24" fillId="13" borderId="26" xfId="0" quotePrefix="1" applyNumberFormat="1" applyFont="1" applyFill="1" applyBorder="1" applyAlignment="1">
      <alignment horizontal="center" vertical="center"/>
    </xf>
    <xf numFmtId="14" fontId="0" fillId="7" borderId="0" xfId="0" applyNumberFormat="1" applyFill="1"/>
    <xf numFmtId="2" fontId="0" fillId="7" borderId="0" xfId="0" applyNumberFormat="1" applyFill="1" applyAlignment="1">
      <alignment horizontal="center"/>
    </xf>
    <xf numFmtId="2" fontId="0" fillId="7" borderId="0" xfId="0" applyNumberFormat="1" applyFill="1"/>
    <xf numFmtId="2" fontId="5" fillId="7" borderId="27" xfId="0" applyNumberFormat="1" applyFont="1" applyFill="1" applyBorder="1" applyAlignment="1">
      <alignment horizontal="center" vertical="center"/>
    </xf>
    <xf numFmtId="2" fontId="5" fillId="7" borderId="0" xfId="0" applyNumberFormat="1" applyFont="1" applyFill="1" applyAlignment="1">
      <alignment horizontal="center"/>
    </xf>
    <xf numFmtId="2" fontId="4" fillId="7" borderId="0" xfId="0" applyNumberFormat="1" applyFont="1" applyFill="1" applyAlignment="1">
      <alignment horizontal="center"/>
    </xf>
    <xf numFmtId="2" fontId="5" fillId="7" borderId="0" xfId="0" applyNumberFormat="1" applyFont="1" applyFill="1" applyAlignment="1">
      <alignment horizontal="center" vertical="center"/>
    </xf>
    <xf numFmtId="2" fontId="29" fillId="7" borderId="0" xfId="0" applyNumberFormat="1" applyFont="1" applyFill="1" applyAlignment="1">
      <alignment horizontal="center"/>
    </xf>
    <xf numFmtId="2" fontId="4" fillId="7" borderId="0" xfId="0" applyNumberFormat="1" applyFont="1" applyFill="1" applyAlignment="1">
      <alignment horizontal="center" vertical="center"/>
    </xf>
    <xf numFmtId="0" fontId="2" fillId="7" borderId="0" xfId="0" applyFont="1" applyFill="1" applyAlignment="1">
      <alignment horizontal="center" vertical="center"/>
    </xf>
    <xf numFmtId="0" fontId="6" fillId="7" borderId="0" xfId="0" applyFont="1" applyFill="1" applyAlignment="1">
      <alignment horizontal="center" vertical="center"/>
    </xf>
    <xf numFmtId="2" fontId="5" fillId="7" borderId="0" xfId="0" quotePrefix="1" applyNumberFormat="1" applyFont="1" applyFill="1" applyAlignment="1">
      <alignment horizontal="center" vertical="center"/>
    </xf>
    <xf numFmtId="2" fontId="5" fillId="7" borderId="0" xfId="2" applyNumberFormat="1" applyFont="1" applyFill="1" applyBorder="1" applyAlignment="1">
      <alignment horizontal="center"/>
    </xf>
    <xf numFmtId="2" fontId="23" fillId="7" borderId="0" xfId="0" applyNumberFormat="1" applyFont="1" applyFill="1" applyAlignment="1">
      <alignment horizontal="center"/>
    </xf>
    <xf numFmtId="2" fontId="4" fillId="7" borderId="0" xfId="0" quotePrefix="1" applyNumberFormat="1" applyFont="1" applyFill="1" applyAlignment="1">
      <alignment horizontal="center" vertical="center"/>
    </xf>
    <xf numFmtId="2" fontId="9" fillId="13" borderId="26" xfId="0" quotePrefix="1" applyNumberFormat="1" applyFont="1" applyFill="1" applyBorder="1" applyAlignment="1">
      <alignment horizontal="center" vertical="center" wrapText="1"/>
    </xf>
    <xf numFmtId="2" fontId="0" fillId="13" borderId="26" xfId="0" applyNumberFormat="1" applyFill="1" applyBorder="1" applyAlignment="1">
      <alignment horizontal="center"/>
    </xf>
    <xf numFmtId="2" fontId="9" fillId="7" borderId="26" xfId="0" quotePrefix="1" applyNumberFormat="1" applyFont="1" applyFill="1" applyBorder="1" applyAlignment="1">
      <alignment horizontal="center" vertical="center" wrapText="1"/>
    </xf>
    <xf numFmtId="14" fontId="34" fillId="5" borderId="26" xfId="0" applyNumberFormat="1" applyFont="1" applyFill="1" applyBorder="1" applyAlignment="1">
      <alignment horizontal="center"/>
    </xf>
    <xf numFmtId="0" fontId="34" fillId="0" borderId="26" xfId="0" applyFont="1" applyBorder="1" applyAlignment="1">
      <alignment horizontal="center"/>
    </xf>
    <xf numFmtId="2" fontId="24" fillId="7" borderId="26" xfId="0" applyNumberFormat="1" applyFont="1" applyFill="1" applyBorder="1" applyAlignment="1">
      <alignment horizontal="left" vertical="center" wrapText="1"/>
    </xf>
    <xf numFmtId="2" fontId="4" fillId="7" borderId="26" xfId="0" applyNumberFormat="1" applyFont="1" applyFill="1" applyBorder="1" applyAlignment="1">
      <alignment horizontal="center" vertical="center" wrapText="1"/>
    </xf>
    <xf numFmtId="0" fontId="24" fillId="0" borderId="0" xfId="0" applyFont="1"/>
    <xf numFmtId="0" fontId="0" fillId="7" borderId="26" xfId="0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2" fillId="0" borderId="26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14" fontId="3" fillId="0" borderId="26" xfId="0" applyNumberFormat="1" applyFont="1" applyBorder="1" applyAlignment="1">
      <alignment horizontal="center" vertical="center" wrapText="1"/>
    </xf>
    <xf numFmtId="0" fontId="8" fillId="0" borderId="41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8" fillId="0" borderId="42" xfId="0" applyFont="1" applyBorder="1" applyAlignment="1">
      <alignment horizontal="center" vertical="center"/>
    </xf>
    <xf numFmtId="2" fontId="5" fillId="0" borderId="30" xfId="0" applyNumberFormat="1" applyFont="1" applyBorder="1" applyAlignment="1">
      <alignment horizontal="center" vertical="center"/>
    </xf>
    <xf numFmtId="2" fontId="5" fillId="0" borderId="38" xfId="0" applyNumberFormat="1" applyFont="1" applyBorder="1" applyAlignment="1">
      <alignment horizontal="center" vertical="center"/>
    </xf>
    <xf numFmtId="2" fontId="5" fillId="0" borderId="39" xfId="0" applyNumberFormat="1" applyFont="1" applyBorder="1" applyAlignment="1">
      <alignment horizontal="center" vertical="center"/>
    </xf>
    <xf numFmtId="0" fontId="18" fillId="9" borderId="26" xfId="0" applyFont="1" applyFill="1" applyBorder="1" applyAlignment="1">
      <alignment horizontal="center" vertical="center"/>
    </xf>
    <xf numFmtId="0" fontId="25" fillId="0" borderId="0" xfId="0" applyFont="1" applyAlignment="1">
      <alignment horizontal="center"/>
    </xf>
    <xf numFmtId="0" fontId="18" fillId="9" borderId="26" xfId="0" applyFont="1" applyFill="1" applyBorder="1" applyAlignment="1">
      <alignment horizontal="center"/>
    </xf>
    <xf numFmtId="0" fontId="2" fillId="0" borderId="11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10" fillId="4" borderId="12" xfId="0" applyFont="1" applyFill="1" applyBorder="1" applyAlignment="1">
      <alignment horizontal="center"/>
    </xf>
    <xf numFmtId="0" fontId="10" fillId="4" borderId="13" xfId="0" applyFont="1" applyFill="1" applyBorder="1" applyAlignment="1">
      <alignment horizontal="center"/>
    </xf>
    <xf numFmtId="0" fontId="10" fillId="4" borderId="14" xfId="0" applyFont="1" applyFill="1" applyBorder="1" applyAlignment="1">
      <alignment horizontal="center"/>
    </xf>
    <xf numFmtId="0" fontId="10" fillId="5" borderId="12" xfId="0" applyFont="1" applyFill="1" applyBorder="1" applyAlignment="1">
      <alignment horizontal="center"/>
    </xf>
    <xf numFmtId="0" fontId="10" fillId="5" borderId="13" xfId="0" applyFont="1" applyFill="1" applyBorder="1" applyAlignment="1">
      <alignment horizontal="center"/>
    </xf>
    <xf numFmtId="0" fontId="10" fillId="5" borderId="14" xfId="0" applyFont="1" applyFill="1" applyBorder="1" applyAlignment="1">
      <alignment horizontal="center"/>
    </xf>
    <xf numFmtId="0" fontId="10" fillId="3" borderId="12" xfId="0" applyFont="1" applyFill="1" applyBorder="1" applyAlignment="1">
      <alignment horizontal="center"/>
    </xf>
    <xf numFmtId="0" fontId="10" fillId="3" borderId="13" xfId="0" applyFont="1" applyFill="1" applyBorder="1" applyAlignment="1">
      <alignment horizontal="center"/>
    </xf>
    <xf numFmtId="0" fontId="10" fillId="3" borderId="14" xfId="0" applyFont="1" applyFill="1" applyBorder="1" applyAlignment="1">
      <alignment horizontal="center"/>
    </xf>
    <xf numFmtId="0" fontId="13" fillId="0" borderId="5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43" fontId="13" fillId="2" borderId="20" xfId="2" applyFont="1" applyFill="1" applyBorder="1" applyAlignment="1">
      <alignment horizontal="center" vertical="center"/>
    </xf>
    <xf numFmtId="43" fontId="13" fillId="2" borderId="21" xfId="2" applyFont="1" applyFill="1" applyBorder="1" applyAlignment="1">
      <alignment horizontal="center" vertical="center"/>
    </xf>
    <xf numFmtId="14" fontId="13" fillId="2" borderId="20" xfId="2" applyNumberFormat="1" applyFont="1" applyFill="1" applyBorder="1" applyAlignment="1">
      <alignment horizontal="center" vertical="center"/>
    </xf>
    <xf numFmtId="14" fontId="13" fillId="2" borderId="21" xfId="2" applyNumberFormat="1" applyFont="1" applyFill="1" applyBorder="1" applyAlignment="1">
      <alignment horizontal="center" vertical="center"/>
    </xf>
    <xf numFmtId="0" fontId="13" fillId="2" borderId="20" xfId="0" applyFont="1" applyFill="1" applyBorder="1" applyAlignment="1">
      <alignment horizontal="center" vertical="center"/>
    </xf>
    <xf numFmtId="0" fontId="13" fillId="2" borderId="21" xfId="0" applyFont="1" applyFill="1" applyBorder="1" applyAlignment="1">
      <alignment horizontal="center" vertical="center"/>
    </xf>
    <xf numFmtId="43" fontId="13" fillId="2" borderId="20" xfId="2" applyFont="1" applyFill="1" applyBorder="1" applyAlignment="1">
      <alignment horizontal="left" vertical="center"/>
    </xf>
    <xf numFmtId="43" fontId="13" fillId="2" borderId="21" xfId="2" applyFont="1" applyFill="1" applyBorder="1" applyAlignment="1">
      <alignment horizontal="left" vertical="center"/>
    </xf>
    <xf numFmtId="0" fontId="13" fillId="6" borderId="22" xfId="0" applyFont="1" applyFill="1" applyBorder="1" applyAlignment="1">
      <alignment horizontal="center" vertical="center"/>
    </xf>
    <xf numFmtId="0" fontId="13" fillId="6" borderId="24" xfId="0" applyFont="1" applyFill="1" applyBorder="1" applyAlignment="1">
      <alignment horizontal="center" vertical="center"/>
    </xf>
    <xf numFmtId="43" fontId="13" fillId="2" borderId="20" xfId="2" applyFont="1" applyFill="1" applyBorder="1" applyAlignment="1">
      <alignment horizontal="center" vertical="center" wrapText="1"/>
    </xf>
    <xf numFmtId="43" fontId="13" fillId="2" borderId="21" xfId="2" applyFont="1" applyFill="1" applyBorder="1" applyAlignment="1">
      <alignment horizontal="center" vertical="center" wrapText="1"/>
    </xf>
    <xf numFmtId="0" fontId="18" fillId="12" borderId="26" xfId="0" applyFont="1" applyFill="1" applyBorder="1" applyAlignment="1">
      <alignment horizontal="center" vertical="center" wrapText="1"/>
    </xf>
    <xf numFmtId="0" fontId="18" fillId="12" borderId="32" xfId="0" applyFont="1" applyFill="1" applyBorder="1" applyAlignment="1">
      <alignment horizontal="center" vertical="center"/>
    </xf>
    <xf numFmtId="0" fontId="18" fillId="12" borderId="33" xfId="0" applyFont="1" applyFill="1" applyBorder="1" applyAlignment="1">
      <alignment horizontal="center" vertical="center"/>
    </xf>
    <xf numFmtId="0" fontId="18" fillId="12" borderId="34" xfId="0" applyFont="1" applyFill="1" applyBorder="1" applyAlignment="1">
      <alignment horizontal="center" vertical="center"/>
    </xf>
    <xf numFmtId="0" fontId="18" fillId="12" borderId="35" xfId="0" applyFont="1" applyFill="1" applyBorder="1" applyAlignment="1">
      <alignment horizontal="center" vertical="center"/>
    </xf>
    <xf numFmtId="0" fontId="18" fillId="12" borderId="36" xfId="0" applyFont="1" applyFill="1" applyBorder="1" applyAlignment="1">
      <alignment horizontal="center" vertical="center"/>
    </xf>
    <xf numFmtId="0" fontId="18" fillId="12" borderId="37" xfId="0" applyFont="1" applyFill="1" applyBorder="1" applyAlignment="1">
      <alignment horizontal="center" vertical="center"/>
    </xf>
    <xf numFmtId="0" fontId="18" fillId="11" borderId="32" xfId="0" applyFont="1" applyFill="1" applyBorder="1" applyAlignment="1">
      <alignment horizontal="center" vertical="center"/>
    </xf>
    <xf numFmtId="0" fontId="18" fillId="11" borderId="33" xfId="0" applyFont="1" applyFill="1" applyBorder="1" applyAlignment="1">
      <alignment horizontal="center" vertical="center"/>
    </xf>
    <xf numFmtId="0" fontId="18" fillId="11" borderId="34" xfId="0" applyFont="1" applyFill="1" applyBorder="1" applyAlignment="1">
      <alignment horizontal="center" vertical="center"/>
    </xf>
    <xf numFmtId="0" fontId="18" fillId="11" borderId="35" xfId="0" applyFont="1" applyFill="1" applyBorder="1" applyAlignment="1">
      <alignment horizontal="center" vertical="center"/>
    </xf>
    <xf numFmtId="0" fontId="18" fillId="11" borderId="36" xfId="0" applyFont="1" applyFill="1" applyBorder="1" applyAlignment="1">
      <alignment horizontal="center" vertical="center"/>
    </xf>
    <xf numFmtId="0" fontId="18" fillId="11" borderId="37" xfId="0" applyFont="1" applyFill="1" applyBorder="1" applyAlignment="1">
      <alignment horizontal="center" vertical="center"/>
    </xf>
    <xf numFmtId="0" fontId="18" fillId="9" borderId="26" xfId="0" applyFont="1" applyFill="1" applyBorder="1" applyAlignment="1">
      <alignment horizontal="center" vertical="center" wrapText="1"/>
    </xf>
    <xf numFmtId="0" fontId="18" fillId="9" borderId="32" xfId="0" applyFont="1" applyFill="1" applyBorder="1" applyAlignment="1">
      <alignment horizontal="center" vertical="center"/>
    </xf>
    <xf numFmtId="0" fontId="18" fillId="9" borderId="33" xfId="0" applyFont="1" applyFill="1" applyBorder="1" applyAlignment="1">
      <alignment horizontal="center" vertical="center"/>
    </xf>
    <xf numFmtId="0" fontId="18" fillId="9" borderId="34" xfId="0" applyFont="1" applyFill="1" applyBorder="1" applyAlignment="1">
      <alignment horizontal="center" vertical="center"/>
    </xf>
    <xf numFmtId="0" fontId="18" fillId="9" borderId="35" xfId="0" applyFont="1" applyFill="1" applyBorder="1" applyAlignment="1">
      <alignment horizontal="center" vertical="center"/>
    </xf>
    <xf numFmtId="0" fontId="18" fillId="9" borderId="36" xfId="0" applyFont="1" applyFill="1" applyBorder="1" applyAlignment="1">
      <alignment horizontal="center" vertical="center"/>
    </xf>
    <xf numFmtId="0" fontId="18" fillId="9" borderId="37" xfId="0" applyFont="1" applyFill="1" applyBorder="1" applyAlignment="1">
      <alignment horizontal="center" vertical="center"/>
    </xf>
    <xf numFmtId="0" fontId="18" fillId="10" borderId="26" xfId="0" applyFont="1" applyFill="1" applyBorder="1" applyAlignment="1">
      <alignment horizontal="center" vertical="center" wrapText="1"/>
    </xf>
    <xf numFmtId="0" fontId="18" fillId="10" borderId="32" xfId="0" applyFont="1" applyFill="1" applyBorder="1" applyAlignment="1">
      <alignment horizontal="center" vertical="center"/>
    </xf>
    <xf numFmtId="0" fontId="18" fillId="10" borderId="33" xfId="0" applyFont="1" applyFill="1" applyBorder="1" applyAlignment="1">
      <alignment horizontal="center" vertical="center"/>
    </xf>
    <xf numFmtId="0" fontId="18" fillId="10" borderId="34" xfId="0" applyFont="1" applyFill="1" applyBorder="1" applyAlignment="1">
      <alignment horizontal="center" vertical="center"/>
    </xf>
    <xf numFmtId="0" fontId="18" fillId="10" borderId="35" xfId="0" applyFont="1" applyFill="1" applyBorder="1" applyAlignment="1">
      <alignment horizontal="center" vertical="center"/>
    </xf>
    <xf numFmtId="0" fontId="18" fillId="10" borderId="36" xfId="0" applyFont="1" applyFill="1" applyBorder="1" applyAlignment="1">
      <alignment horizontal="center" vertical="center"/>
    </xf>
    <xf numFmtId="0" fontId="18" fillId="10" borderId="37" xfId="0" applyFont="1" applyFill="1" applyBorder="1" applyAlignment="1">
      <alignment horizontal="center" vertical="center"/>
    </xf>
    <xf numFmtId="0" fontId="18" fillId="11" borderId="26" xfId="0" applyFont="1" applyFill="1" applyBorder="1" applyAlignment="1">
      <alignment horizontal="center" vertical="center" wrapText="1"/>
    </xf>
    <xf numFmtId="0" fontId="2" fillId="0" borderId="4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 textRotation="90"/>
    </xf>
    <xf numFmtId="0" fontId="19" fillId="0" borderId="0" xfId="0" applyFont="1" applyAlignment="1">
      <alignment horizontal="center" vertical="center" wrapText="1"/>
    </xf>
    <xf numFmtId="0" fontId="19" fillId="0" borderId="27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14" fillId="9" borderId="28" xfId="0" applyFont="1" applyFill="1" applyBorder="1" applyAlignment="1">
      <alignment horizontal="center" vertical="center"/>
    </xf>
    <xf numFmtId="0" fontId="14" fillId="9" borderId="29" xfId="0" applyFont="1" applyFill="1" applyBorder="1" applyAlignment="1">
      <alignment horizontal="center" vertical="center"/>
    </xf>
    <xf numFmtId="0" fontId="14" fillId="9" borderId="28" xfId="0" applyFont="1" applyFill="1" applyBorder="1" applyAlignment="1">
      <alignment horizontal="center" vertical="justify"/>
    </xf>
    <xf numFmtId="0" fontId="14" fillId="9" borderId="29" xfId="0" applyFont="1" applyFill="1" applyBorder="1" applyAlignment="1">
      <alignment horizontal="center" vertical="justify"/>
    </xf>
    <xf numFmtId="0" fontId="14" fillId="9" borderId="26" xfId="0" applyFont="1" applyFill="1" applyBorder="1" applyAlignment="1">
      <alignment horizontal="center" vertical="center"/>
    </xf>
    <xf numFmtId="0" fontId="14" fillId="9" borderId="26" xfId="0" applyFont="1" applyFill="1" applyBorder="1" applyAlignment="1">
      <alignment horizontal="center" vertical="justify"/>
    </xf>
    <xf numFmtId="0" fontId="14" fillId="9" borderId="26" xfId="0" applyFont="1" applyFill="1" applyBorder="1" applyAlignment="1">
      <alignment horizontal="center"/>
    </xf>
    <xf numFmtId="14" fontId="15" fillId="0" borderId="0" xfId="0" applyNumberFormat="1" applyFont="1" applyAlignment="1">
      <alignment horizontal="center" vertical="center" textRotation="90"/>
    </xf>
    <xf numFmtId="0" fontId="15" fillId="0" borderId="0" xfId="0" applyFont="1" applyAlignment="1">
      <alignment horizontal="center"/>
    </xf>
  </cellXfs>
  <cellStyles count="3">
    <cellStyle name="Normal" xfId="0" builtinId="0"/>
    <cellStyle name="Porcentagem" xfId="1" builtinId="5"/>
    <cellStyle name="Vírgula" xfId="2" builtinId="3"/>
  </cellStyles>
  <dxfs count="30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/>
        <i val="0"/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lineChart>
        <c:grouping val="standar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6929936"/>
        <c:axId val="836930416"/>
      </c:lineChart>
      <c:catAx>
        <c:axId val="83692993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836930416"/>
        <c:crosses val="autoZero"/>
        <c:auto val="1"/>
        <c:lblAlgn val="ctr"/>
        <c:lblOffset val="100"/>
        <c:noMultiLvlLbl val="0"/>
      </c:catAx>
      <c:valAx>
        <c:axId val="8369304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8369299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'Resultados Compressão'!$E$5</c:f>
              <c:strCache>
                <c:ptCount val="1"/>
                <c:pt idx="0">
                  <c:v>1 dia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5"/>
            <c:marker>
              <c:symbol val="circle"/>
              <c:size val="5"/>
              <c:spPr>
                <a:solidFill>
                  <a:schemeClr val="tx1"/>
                </a:solidFill>
                <a:ln w="9525">
                  <a:solidFill>
                    <a:schemeClr val="tx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CECA-415D-9B59-33E92E456515}"/>
              </c:ext>
            </c:extLst>
          </c:dPt>
          <c:xVal>
            <c:strRef>
              <c:f>'Resultados Compressão'!$C$6:$C$1014</c:f>
              <c:strCache>
                <c:ptCount val="48"/>
                <c:pt idx="0">
                  <c:v>04/04/2023</c:v>
                </c:pt>
                <c:pt idx="1">
                  <c:v>05/04/2023</c:v>
                </c:pt>
                <c:pt idx="2">
                  <c:v>06/04/2023</c:v>
                </c:pt>
                <c:pt idx="3">
                  <c:v>10/04/2023</c:v>
                </c:pt>
                <c:pt idx="4">
                  <c:v>11/04/2023</c:v>
                </c:pt>
                <c:pt idx="5">
                  <c:v>12/04/2023</c:v>
                </c:pt>
                <c:pt idx="6">
                  <c:v>13/04/2023</c:v>
                </c:pt>
                <c:pt idx="7">
                  <c:v>15/04/2023</c:v>
                </c:pt>
                <c:pt idx="8">
                  <c:v>18/04/2023</c:v>
                </c:pt>
                <c:pt idx="9">
                  <c:v>19/04/2023</c:v>
                </c:pt>
                <c:pt idx="10">
                  <c:v>19/04/2023</c:v>
                </c:pt>
                <c:pt idx="11">
                  <c:v>16/05/2023</c:v>
                </c:pt>
                <c:pt idx="12">
                  <c:v>17/05/2023</c:v>
                </c:pt>
                <c:pt idx="13">
                  <c:v>17/05/2023</c:v>
                </c:pt>
                <c:pt idx="14">
                  <c:v>18/05/2023</c:v>
                </c:pt>
                <c:pt idx="15">
                  <c:v>19/05/2023</c:v>
                </c:pt>
                <c:pt idx="16">
                  <c:v>19/05/2023</c:v>
                </c:pt>
                <c:pt idx="17">
                  <c:v>20/05/2023</c:v>
                </c:pt>
                <c:pt idx="18">
                  <c:v>22/05/2023</c:v>
                </c:pt>
                <c:pt idx="19">
                  <c:v>23/05/2023</c:v>
                </c:pt>
                <c:pt idx="20">
                  <c:v>24/05/2023</c:v>
                </c:pt>
                <c:pt idx="21">
                  <c:v>25/05/2023</c:v>
                </c:pt>
                <c:pt idx="22">
                  <c:v>26/05/2023</c:v>
                </c:pt>
                <c:pt idx="23">
                  <c:v>26/05/2023</c:v>
                </c:pt>
                <c:pt idx="24">
                  <c:v>29/05/2023</c:v>
                </c:pt>
                <c:pt idx="25">
                  <c:v>30/05/2023</c:v>
                </c:pt>
                <c:pt idx="26">
                  <c:v>31/05/2023</c:v>
                </c:pt>
                <c:pt idx="27">
                  <c:v>31/05/2023</c:v>
                </c:pt>
                <c:pt idx="28">
                  <c:v>02/06/2023</c:v>
                </c:pt>
                <c:pt idx="29">
                  <c:v>05/06/2023</c:v>
                </c:pt>
                <c:pt idx="30">
                  <c:v>05/06/2023</c:v>
                </c:pt>
                <c:pt idx="31">
                  <c:v>06/06/2023</c:v>
                </c:pt>
                <c:pt idx="32">
                  <c:v>06/06/2023</c:v>
                </c:pt>
                <c:pt idx="33">
                  <c:v>07/06/2023</c:v>
                </c:pt>
                <c:pt idx="34">
                  <c:v>07/06/2023</c:v>
                </c:pt>
                <c:pt idx="35">
                  <c:v>09/06/2023</c:v>
                </c:pt>
                <c:pt idx="36">
                  <c:v>10/06/2023</c:v>
                </c:pt>
                <c:pt idx="46">
                  <c:v>cimento CSN</c:v>
                </c:pt>
                <c:pt idx="47">
                  <c:v>cimento HOLCIM</c:v>
                </c:pt>
              </c:strCache>
            </c:strRef>
          </c:xVal>
          <c:yVal>
            <c:numRef>
              <c:f>'Resultados Compressão'!$E$6:$E$1014</c:f>
              <c:numCache>
                <c:formatCode>0.00</c:formatCode>
                <c:ptCount val="6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11.4</c:v>
                </c:pt>
                <c:pt idx="12">
                  <c:v>19.2</c:v>
                </c:pt>
                <c:pt idx="13">
                  <c:v>9.1</c:v>
                </c:pt>
                <c:pt idx="14">
                  <c:v>4.0999999999999996</c:v>
                </c:pt>
                <c:pt idx="15">
                  <c:v>27.9</c:v>
                </c:pt>
                <c:pt idx="16">
                  <c:v>16.399999999999999</c:v>
                </c:pt>
                <c:pt idx="17">
                  <c:v>0</c:v>
                </c:pt>
                <c:pt idx="18">
                  <c:v>13.7</c:v>
                </c:pt>
                <c:pt idx="19">
                  <c:v>15.7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422-48C1-9236-F975184C72F5}"/>
            </c:ext>
          </c:extLst>
        </c:ser>
        <c:ser>
          <c:idx val="1"/>
          <c:order val="1"/>
          <c:tx>
            <c:strRef>
              <c:f>'Resultados Compressão'!$F$5</c:f>
              <c:strCache>
                <c:ptCount val="1"/>
                <c:pt idx="0">
                  <c:v>2 dias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strRef>
              <c:f>'Resultados Compressão'!$C$6:$C$1014</c:f>
              <c:strCache>
                <c:ptCount val="48"/>
                <c:pt idx="0">
                  <c:v>04/04/2023</c:v>
                </c:pt>
                <c:pt idx="1">
                  <c:v>05/04/2023</c:v>
                </c:pt>
                <c:pt idx="2">
                  <c:v>06/04/2023</c:v>
                </c:pt>
                <c:pt idx="3">
                  <c:v>10/04/2023</c:v>
                </c:pt>
                <c:pt idx="4">
                  <c:v>11/04/2023</c:v>
                </c:pt>
                <c:pt idx="5">
                  <c:v>12/04/2023</c:v>
                </c:pt>
                <c:pt idx="6">
                  <c:v>13/04/2023</c:v>
                </c:pt>
                <c:pt idx="7">
                  <c:v>15/04/2023</c:v>
                </c:pt>
                <c:pt idx="8">
                  <c:v>18/04/2023</c:v>
                </c:pt>
                <c:pt idx="9">
                  <c:v>19/04/2023</c:v>
                </c:pt>
                <c:pt idx="10">
                  <c:v>19/04/2023</c:v>
                </c:pt>
                <c:pt idx="11">
                  <c:v>16/05/2023</c:v>
                </c:pt>
                <c:pt idx="12">
                  <c:v>17/05/2023</c:v>
                </c:pt>
                <c:pt idx="13">
                  <c:v>17/05/2023</c:v>
                </c:pt>
                <c:pt idx="14">
                  <c:v>18/05/2023</c:v>
                </c:pt>
                <c:pt idx="15">
                  <c:v>19/05/2023</c:v>
                </c:pt>
                <c:pt idx="16">
                  <c:v>19/05/2023</c:v>
                </c:pt>
                <c:pt idx="17">
                  <c:v>20/05/2023</c:v>
                </c:pt>
                <c:pt idx="18">
                  <c:v>22/05/2023</c:v>
                </c:pt>
                <c:pt idx="19">
                  <c:v>23/05/2023</c:v>
                </c:pt>
                <c:pt idx="20">
                  <c:v>24/05/2023</c:v>
                </c:pt>
                <c:pt idx="21">
                  <c:v>25/05/2023</c:v>
                </c:pt>
                <c:pt idx="22">
                  <c:v>26/05/2023</c:v>
                </c:pt>
                <c:pt idx="23">
                  <c:v>26/05/2023</c:v>
                </c:pt>
                <c:pt idx="24">
                  <c:v>29/05/2023</c:v>
                </c:pt>
                <c:pt idx="25">
                  <c:v>30/05/2023</c:v>
                </c:pt>
                <c:pt idx="26">
                  <c:v>31/05/2023</c:v>
                </c:pt>
                <c:pt idx="27">
                  <c:v>31/05/2023</c:v>
                </c:pt>
                <c:pt idx="28">
                  <c:v>02/06/2023</c:v>
                </c:pt>
                <c:pt idx="29">
                  <c:v>05/06/2023</c:v>
                </c:pt>
                <c:pt idx="30">
                  <c:v>05/06/2023</c:v>
                </c:pt>
                <c:pt idx="31">
                  <c:v>06/06/2023</c:v>
                </c:pt>
                <c:pt idx="32">
                  <c:v>06/06/2023</c:v>
                </c:pt>
                <c:pt idx="33">
                  <c:v>07/06/2023</c:v>
                </c:pt>
                <c:pt idx="34">
                  <c:v>07/06/2023</c:v>
                </c:pt>
                <c:pt idx="35">
                  <c:v>09/06/2023</c:v>
                </c:pt>
                <c:pt idx="36">
                  <c:v>10/06/2023</c:v>
                </c:pt>
                <c:pt idx="46">
                  <c:v>cimento CSN</c:v>
                </c:pt>
                <c:pt idx="47">
                  <c:v>cimento HOLCIM</c:v>
                </c:pt>
              </c:strCache>
            </c:strRef>
          </c:xVal>
          <c:yVal>
            <c:numRef>
              <c:f>'Resultados Compressão'!$F$6:$F$1014</c:f>
              <c:numCache>
                <c:formatCode>0.00</c:formatCode>
                <c:ptCount val="6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30.2</c:v>
                </c:pt>
                <c:pt idx="12">
                  <c:v>32.200000000000003</c:v>
                </c:pt>
                <c:pt idx="13">
                  <c:v>25.8</c:v>
                </c:pt>
                <c:pt idx="14">
                  <c:v>24.9</c:v>
                </c:pt>
                <c:pt idx="15">
                  <c:v>0</c:v>
                </c:pt>
                <c:pt idx="16">
                  <c:v>0</c:v>
                </c:pt>
                <c:pt idx="17">
                  <c:v>29.8</c:v>
                </c:pt>
                <c:pt idx="18">
                  <c:v>27.7</c:v>
                </c:pt>
                <c:pt idx="19">
                  <c:v>27.6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422-48C1-9236-F975184C72F5}"/>
            </c:ext>
          </c:extLst>
        </c:ser>
        <c:ser>
          <c:idx val="2"/>
          <c:order val="2"/>
          <c:tx>
            <c:strRef>
              <c:f>'Resultados Compressão'!$G$5</c:f>
              <c:strCache>
                <c:ptCount val="1"/>
                <c:pt idx="0">
                  <c:v>3 dias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xVal>
            <c:strRef>
              <c:f>'Resultados Compressão'!$C$6:$C$1014</c:f>
              <c:strCache>
                <c:ptCount val="48"/>
                <c:pt idx="0">
                  <c:v>04/04/2023</c:v>
                </c:pt>
                <c:pt idx="1">
                  <c:v>05/04/2023</c:v>
                </c:pt>
                <c:pt idx="2">
                  <c:v>06/04/2023</c:v>
                </c:pt>
                <c:pt idx="3">
                  <c:v>10/04/2023</c:v>
                </c:pt>
                <c:pt idx="4">
                  <c:v>11/04/2023</c:v>
                </c:pt>
                <c:pt idx="5">
                  <c:v>12/04/2023</c:v>
                </c:pt>
                <c:pt idx="6">
                  <c:v>13/04/2023</c:v>
                </c:pt>
                <c:pt idx="7">
                  <c:v>15/04/2023</c:v>
                </c:pt>
                <c:pt idx="8">
                  <c:v>18/04/2023</c:v>
                </c:pt>
                <c:pt idx="9">
                  <c:v>19/04/2023</c:v>
                </c:pt>
                <c:pt idx="10">
                  <c:v>19/04/2023</c:v>
                </c:pt>
                <c:pt idx="11">
                  <c:v>16/05/2023</c:v>
                </c:pt>
                <c:pt idx="12">
                  <c:v>17/05/2023</c:v>
                </c:pt>
                <c:pt idx="13">
                  <c:v>17/05/2023</c:v>
                </c:pt>
                <c:pt idx="14">
                  <c:v>18/05/2023</c:v>
                </c:pt>
                <c:pt idx="15">
                  <c:v>19/05/2023</c:v>
                </c:pt>
                <c:pt idx="16">
                  <c:v>19/05/2023</c:v>
                </c:pt>
                <c:pt idx="17">
                  <c:v>20/05/2023</c:v>
                </c:pt>
                <c:pt idx="18">
                  <c:v>22/05/2023</c:v>
                </c:pt>
                <c:pt idx="19">
                  <c:v>23/05/2023</c:v>
                </c:pt>
                <c:pt idx="20">
                  <c:v>24/05/2023</c:v>
                </c:pt>
                <c:pt idx="21">
                  <c:v>25/05/2023</c:v>
                </c:pt>
                <c:pt idx="22">
                  <c:v>26/05/2023</c:v>
                </c:pt>
                <c:pt idx="23">
                  <c:v>26/05/2023</c:v>
                </c:pt>
                <c:pt idx="24">
                  <c:v>29/05/2023</c:v>
                </c:pt>
                <c:pt idx="25">
                  <c:v>30/05/2023</c:v>
                </c:pt>
                <c:pt idx="26">
                  <c:v>31/05/2023</c:v>
                </c:pt>
                <c:pt idx="27">
                  <c:v>31/05/2023</c:v>
                </c:pt>
                <c:pt idx="28">
                  <c:v>02/06/2023</c:v>
                </c:pt>
                <c:pt idx="29">
                  <c:v>05/06/2023</c:v>
                </c:pt>
                <c:pt idx="30">
                  <c:v>05/06/2023</c:v>
                </c:pt>
                <c:pt idx="31">
                  <c:v>06/06/2023</c:v>
                </c:pt>
                <c:pt idx="32">
                  <c:v>06/06/2023</c:v>
                </c:pt>
                <c:pt idx="33">
                  <c:v>07/06/2023</c:v>
                </c:pt>
                <c:pt idx="34">
                  <c:v>07/06/2023</c:v>
                </c:pt>
                <c:pt idx="35">
                  <c:v>09/06/2023</c:v>
                </c:pt>
                <c:pt idx="36">
                  <c:v>10/06/2023</c:v>
                </c:pt>
                <c:pt idx="46">
                  <c:v>cimento CSN</c:v>
                </c:pt>
                <c:pt idx="47">
                  <c:v>cimento HOLCIM</c:v>
                </c:pt>
              </c:strCache>
            </c:strRef>
          </c:xVal>
          <c:yVal>
            <c:numRef>
              <c:f>'Resultados Compressão'!$G$6:$G$1014</c:f>
              <c:numCache>
                <c:formatCode>0.00</c:formatCode>
                <c:ptCount val="620"/>
                <c:pt idx="0">
                  <c:v>50.7</c:v>
                </c:pt>
                <c:pt idx="1">
                  <c:v>41.8</c:v>
                </c:pt>
                <c:pt idx="2">
                  <c:v>39.799999999999997</c:v>
                </c:pt>
                <c:pt idx="3">
                  <c:v>36.9</c:v>
                </c:pt>
                <c:pt idx="4">
                  <c:v>39.299999999999997</c:v>
                </c:pt>
                <c:pt idx="5">
                  <c:v>39.299999999999997</c:v>
                </c:pt>
                <c:pt idx="6">
                  <c:v>55.2</c:v>
                </c:pt>
                <c:pt idx="7">
                  <c:v>29.6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35.799999999999997</c:v>
                </c:pt>
                <c:pt idx="12">
                  <c:v>44.3</c:v>
                </c:pt>
                <c:pt idx="13">
                  <c:v>37.4</c:v>
                </c:pt>
                <c:pt idx="14">
                  <c:v>35.4</c:v>
                </c:pt>
                <c:pt idx="15">
                  <c:v>42.2</c:v>
                </c:pt>
                <c:pt idx="16">
                  <c:v>34.4</c:v>
                </c:pt>
                <c:pt idx="17">
                  <c:v>35.299999999999997</c:v>
                </c:pt>
                <c:pt idx="18">
                  <c:v>0</c:v>
                </c:pt>
                <c:pt idx="19">
                  <c:v>35.4</c:v>
                </c:pt>
                <c:pt idx="20">
                  <c:v>0</c:v>
                </c:pt>
                <c:pt idx="21">
                  <c:v>0</c:v>
                </c:pt>
                <c:pt idx="22">
                  <c:v>29</c:v>
                </c:pt>
                <c:pt idx="23">
                  <c:v>32.6</c:v>
                </c:pt>
                <c:pt idx="24">
                  <c:v>30.7</c:v>
                </c:pt>
                <c:pt idx="25">
                  <c:v>28.3</c:v>
                </c:pt>
                <c:pt idx="26">
                  <c:v>33.700000000000003</c:v>
                </c:pt>
                <c:pt idx="27">
                  <c:v>34.6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29.6</c:v>
                </c:pt>
                <c:pt idx="32">
                  <c:v>30.3</c:v>
                </c:pt>
                <c:pt idx="33">
                  <c:v>27.8</c:v>
                </c:pt>
                <c:pt idx="34">
                  <c:v>33.200000000000003</c:v>
                </c:pt>
                <c:pt idx="35">
                  <c:v>30.9</c:v>
                </c:pt>
                <c:pt idx="36">
                  <c:v>25.6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422-48C1-9236-F975184C72F5}"/>
            </c:ext>
          </c:extLst>
        </c:ser>
        <c:ser>
          <c:idx val="3"/>
          <c:order val="3"/>
          <c:tx>
            <c:strRef>
              <c:f>'Resultados Compressão'!$K$5</c:f>
              <c:strCache>
                <c:ptCount val="1"/>
                <c:pt idx="0">
                  <c:v>7 dias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00B0F0"/>
              </a:solidFill>
              <a:ln w="9525">
                <a:solidFill>
                  <a:srgbClr val="00B0F0"/>
                </a:solidFill>
              </a:ln>
              <a:effectLst/>
            </c:spPr>
          </c:marker>
          <c:xVal>
            <c:strRef>
              <c:f>'Resultados Compressão'!$C$6:$C$1014</c:f>
              <c:strCache>
                <c:ptCount val="48"/>
                <c:pt idx="0">
                  <c:v>04/04/2023</c:v>
                </c:pt>
                <c:pt idx="1">
                  <c:v>05/04/2023</c:v>
                </c:pt>
                <c:pt idx="2">
                  <c:v>06/04/2023</c:v>
                </c:pt>
                <c:pt idx="3">
                  <c:v>10/04/2023</c:v>
                </c:pt>
                <c:pt idx="4">
                  <c:v>11/04/2023</c:v>
                </c:pt>
                <c:pt idx="5">
                  <c:v>12/04/2023</c:v>
                </c:pt>
                <c:pt idx="6">
                  <c:v>13/04/2023</c:v>
                </c:pt>
                <c:pt idx="7">
                  <c:v>15/04/2023</c:v>
                </c:pt>
                <c:pt idx="8">
                  <c:v>18/04/2023</c:v>
                </c:pt>
                <c:pt idx="9">
                  <c:v>19/04/2023</c:v>
                </c:pt>
                <c:pt idx="10">
                  <c:v>19/04/2023</c:v>
                </c:pt>
                <c:pt idx="11">
                  <c:v>16/05/2023</c:v>
                </c:pt>
                <c:pt idx="12">
                  <c:v>17/05/2023</c:v>
                </c:pt>
                <c:pt idx="13">
                  <c:v>17/05/2023</c:v>
                </c:pt>
                <c:pt idx="14">
                  <c:v>18/05/2023</c:v>
                </c:pt>
                <c:pt idx="15">
                  <c:v>19/05/2023</c:v>
                </c:pt>
                <c:pt idx="16">
                  <c:v>19/05/2023</c:v>
                </c:pt>
                <c:pt idx="17">
                  <c:v>20/05/2023</c:v>
                </c:pt>
                <c:pt idx="18">
                  <c:v>22/05/2023</c:v>
                </c:pt>
                <c:pt idx="19">
                  <c:v>23/05/2023</c:v>
                </c:pt>
                <c:pt idx="20">
                  <c:v>24/05/2023</c:v>
                </c:pt>
                <c:pt idx="21">
                  <c:v>25/05/2023</c:v>
                </c:pt>
                <c:pt idx="22">
                  <c:v>26/05/2023</c:v>
                </c:pt>
                <c:pt idx="23">
                  <c:v>26/05/2023</c:v>
                </c:pt>
                <c:pt idx="24">
                  <c:v>29/05/2023</c:v>
                </c:pt>
                <c:pt idx="25">
                  <c:v>30/05/2023</c:v>
                </c:pt>
                <c:pt idx="26">
                  <c:v>31/05/2023</c:v>
                </c:pt>
                <c:pt idx="27">
                  <c:v>31/05/2023</c:v>
                </c:pt>
                <c:pt idx="28">
                  <c:v>02/06/2023</c:v>
                </c:pt>
                <c:pt idx="29">
                  <c:v>05/06/2023</c:v>
                </c:pt>
                <c:pt idx="30">
                  <c:v>05/06/2023</c:v>
                </c:pt>
                <c:pt idx="31">
                  <c:v>06/06/2023</c:v>
                </c:pt>
                <c:pt idx="32">
                  <c:v>06/06/2023</c:v>
                </c:pt>
                <c:pt idx="33">
                  <c:v>07/06/2023</c:v>
                </c:pt>
                <c:pt idx="34">
                  <c:v>07/06/2023</c:v>
                </c:pt>
                <c:pt idx="35">
                  <c:v>09/06/2023</c:v>
                </c:pt>
                <c:pt idx="36">
                  <c:v>10/06/2023</c:v>
                </c:pt>
                <c:pt idx="46">
                  <c:v>cimento CSN</c:v>
                </c:pt>
                <c:pt idx="47">
                  <c:v>cimento HOLCIM</c:v>
                </c:pt>
              </c:strCache>
            </c:strRef>
          </c:xVal>
          <c:yVal>
            <c:numRef>
              <c:f>'Resultados Compressão'!$K$6:$K$1014</c:f>
              <c:numCache>
                <c:formatCode>0.00</c:formatCode>
                <c:ptCount val="620"/>
                <c:pt idx="0">
                  <c:v>54.7</c:v>
                </c:pt>
                <c:pt idx="1">
                  <c:v>43.4</c:v>
                </c:pt>
                <c:pt idx="2">
                  <c:v>43.9</c:v>
                </c:pt>
                <c:pt idx="3">
                  <c:v>44.7</c:v>
                </c:pt>
                <c:pt idx="4">
                  <c:v>46</c:v>
                </c:pt>
                <c:pt idx="5">
                  <c:v>45.3</c:v>
                </c:pt>
                <c:pt idx="6">
                  <c:v>57.9</c:v>
                </c:pt>
                <c:pt idx="7">
                  <c:v>0</c:v>
                </c:pt>
                <c:pt idx="8">
                  <c:v>54.8</c:v>
                </c:pt>
                <c:pt idx="9">
                  <c:v>50.3</c:v>
                </c:pt>
                <c:pt idx="10">
                  <c:v>47.1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49.3</c:v>
                </c:pt>
                <c:pt idx="16">
                  <c:v>40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35.299999999999997</c:v>
                </c:pt>
                <c:pt idx="21">
                  <c:v>31.5</c:v>
                </c:pt>
                <c:pt idx="22">
                  <c:v>33.700000000000003</c:v>
                </c:pt>
                <c:pt idx="23">
                  <c:v>37.799999999999997</c:v>
                </c:pt>
                <c:pt idx="24">
                  <c:v>39.299999999999997</c:v>
                </c:pt>
                <c:pt idx="25">
                  <c:v>34.200000000000003</c:v>
                </c:pt>
                <c:pt idx="26">
                  <c:v>39.5</c:v>
                </c:pt>
                <c:pt idx="27">
                  <c:v>39</c:v>
                </c:pt>
                <c:pt idx="28">
                  <c:v>33.4</c:v>
                </c:pt>
                <c:pt idx="29">
                  <c:v>32</c:v>
                </c:pt>
                <c:pt idx="30">
                  <c:v>34.799999999999997</c:v>
                </c:pt>
                <c:pt idx="31">
                  <c:v>31.8</c:v>
                </c:pt>
                <c:pt idx="32">
                  <c:v>35.200000000000003</c:v>
                </c:pt>
                <c:pt idx="33">
                  <c:v>31.9</c:v>
                </c:pt>
                <c:pt idx="34">
                  <c:v>38.4</c:v>
                </c:pt>
                <c:pt idx="35">
                  <c:v>0</c:v>
                </c:pt>
                <c:pt idx="36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422-48C1-9236-F975184C72F5}"/>
            </c:ext>
          </c:extLst>
        </c:ser>
        <c:ser>
          <c:idx val="4"/>
          <c:order val="4"/>
          <c:tx>
            <c:strRef>
              <c:f>'Resultados Compressão'!$M$5</c:f>
              <c:strCache>
                <c:ptCount val="1"/>
                <c:pt idx="0">
                  <c:v>28 dias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strRef>
              <c:f>'Resultados Compressão'!$C$6:$C$1014</c:f>
              <c:strCache>
                <c:ptCount val="48"/>
                <c:pt idx="0">
                  <c:v>04/04/2023</c:v>
                </c:pt>
                <c:pt idx="1">
                  <c:v>05/04/2023</c:v>
                </c:pt>
                <c:pt idx="2">
                  <c:v>06/04/2023</c:v>
                </c:pt>
                <c:pt idx="3">
                  <c:v>10/04/2023</c:v>
                </c:pt>
                <c:pt idx="4">
                  <c:v>11/04/2023</c:v>
                </c:pt>
                <c:pt idx="5">
                  <c:v>12/04/2023</c:v>
                </c:pt>
                <c:pt idx="6">
                  <c:v>13/04/2023</c:v>
                </c:pt>
                <c:pt idx="7">
                  <c:v>15/04/2023</c:v>
                </c:pt>
                <c:pt idx="8">
                  <c:v>18/04/2023</c:v>
                </c:pt>
                <c:pt idx="9">
                  <c:v>19/04/2023</c:v>
                </c:pt>
                <c:pt idx="10">
                  <c:v>19/04/2023</c:v>
                </c:pt>
                <c:pt idx="11">
                  <c:v>16/05/2023</c:v>
                </c:pt>
                <c:pt idx="12">
                  <c:v>17/05/2023</c:v>
                </c:pt>
                <c:pt idx="13">
                  <c:v>17/05/2023</c:v>
                </c:pt>
                <c:pt idx="14">
                  <c:v>18/05/2023</c:v>
                </c:pt>
                <c:pt idx="15">
                  <c:v>19/05/2023</c:v>
                </c:pt>
                <c:pt idx="16">
                  <c:v>19/05/2023</c:v>
                </c:pt>
                <c:pt idx="17">
                  <c:v>20/05/2023</c:v>
                </c:pt>
                <c:pt idx="18">
                  <c:v>22/05/2023</c:v>
                </c:pt>
                <c:pt idx="19">
                  <c:v>23/05/2023</c:v>
                </c:pt>
                <c:pt idx="20">
                  <c:v>24/05/2023</c:v>
                </c:pt>
                <c:pt idx="21">
                  <c:v>25/05/2023</c:v>
                </c:pt>
                <c:pt idx="22">
                  <c:v>26/05/2023</c:v>
                </c:pt>
                <c:pt idx="23">
                  <c:v>26/05/2023</c:v>
                </c:pt>
                <c:pt idx="24">
                  <c:v>29/05/2023</c:v>
                </c:pt>
                <c:pt idx="25">
                  <c:v>30/05/2023</c:v>
                </c:pt>
                <c:pt idx="26">
                  <c:v>31/05/2023</c:v>
                </c:pt>
                <c:pt idx="27">
                  <c:v>31/05/2023</c:v>
                </c:pt>
                <c:pt idx="28">
                  <c:v>02/06/2023</c:v>
                </c:pt>
                <c:pt idx="29">
                  <c:v>05/06/2023</c:v>
                </c:pt>
                <c:pt idx="30">
                  <c:v>05/06/2023</c:v>
                </c:pt>
                <c:pt idx="31">
                  <c:v>06/06/2023</c:v>
                </c:pt>
                <c:pt idx="32">
                  <c:v>06/06/2023</c:v>
                </c:pt>
                <c:pt idx="33">
                  <c:v>07/06/2023</c:v>
                </c:pt>
                <c:pt idx="34">
                  <c:v>07/06/2023</c:v>
                </c:pt>
                <c:pt idx="35">
                  <c:v>09/06/2023</c:v>
                </c:pt>
                <c:pt idx="36">
                  <c:v>10/06/2023</c:v>
                </c:pt>
                <c:pt idx="46">
                  <c:v>cimento CSN</c:v>
                </c:pt>
                <c:pt idx="47">
                  <c:v>cimento HOLCIM</c:v>
                </c:pt>
              </c:strCache>
            </c:strRef>
          </c:xVal>
          <c:yVal>
            <c:numRef>
              <c:f>'Resultados Compressão'!$M$6:$M$1014</c:f>
              <c:numCache>
                <c:formatCode>0.00</c:formatCode>
                <c:ptCount val="620"/>
                <c:pt idx="0">
                  <c:v>64.900000000000006</c:v>
                </c:pt>
                <c:pt idx="1">
                  <c:v>53.8</c:v>
                </c:pt>
                <c:pt idx="2">
                  <c:v>53.9</c:v>
                </c:pt>
                <c:pt idx="3">
                  <c:v>52.3</c:v>
                </c:pt>
                <c:pt idx="4">
                  <c:v>53.5</c:v>
                </c:pt>
                <c:pt idx="5">
                  <c:v>51.6</c:v>
                </c:pt>
                <c:pt idx="6">
                  <c:v>69.099999999999994</c:v>
                </c:pt>
                <c:pt idx="7">
                  <c:v>42.5</c:v>
                </c:pt>
                <c:pt idx="8">
                  <c:v>62.4</c:v>
                </c:pt>
                <c:pt idx="9">
                  <c:v>67</c:v>
                </c:pt>
                <c:pt idx="10">
                  <c:v>61.6</c:v>
                </c:pt>
                <c:pt idx="11">
                  <c:v>54.5</c:v>
                </c:pt>
                <c:pt idx="12">
                  <c:v>59.1</c:v>
                </c:pt>
                <c:pt idx="13">
                  <c:v>49.5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E422-48C1-9236-F975184C72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54350496"/>
        <c:axId val="1454350016"/>
      </c:scatterChart>
      <c:valAx>
        <c:axId val="1454350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454350016"/>
        <c:crosses val="autoZero"/>
        <c:crossBetween val="midCat"/>
        <c:majorUnit val="30"/>
      </c:valAx>
      <c:valAx>
        <c:axId val="14543500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454350496"/>
        <c:crosses val="autoZero"/>
        <c:crossBetween val="midCat"/>
        <c:majorUnit val="5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1231707715043628E-2"/>
          <c:y val="0.91926284287492288"/>
          <c:w val="0.22177483214739802"/>
          <c:h val="5.477156153922824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Estação</a:t>
            </a:r>
            <a:r>
              <a:rPr lang="pt-BR" baseline="0"/>
              <a:t> - Votorantim</a:t>
            </a:r>
            <a:endParaRPr lang="pt-B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0.10520298997713005"/>
          <c:y val="0.11819630337794773"/>
          <c:w val="0.86002118156283092"/>
          <c:h val="0.73497965001028787"/>
        </c:manualLayout>
      </c:layout>
      <c:scatterChart>
        <c:scatterStyle val="lineMarker"/>
        <c:varyColors val="0"/>
        <c:ser>
          <c:idx val="0"/>
          <c:order val="0"/>
          <c:tx>
            <c:strRef>
              <c:f>Tabela!$F$6</c:f>
              <c:strCache>
                <c:ptCount val="1"/>
                <c:pt idx="0">
                  <c:v>1 dia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Tabela!$D$7:$D$330</c:f>
              <c:numCache>
                <c:formatCode>m/d/yyyy</c:formatCode>
                <c:ptCount val="35"/>
                <c:pt idx="0">
                  <c:v>45015</c:v>
                </c:pt>
                <c:pt idx="1">
                  <c:v>45016</c:v>
                </c:pt>
                <c:pt idx="2">
                  <c:v>45019</c:v>
                </c:pt>
                <c:pt idx="3">
                  <c:v>45020</c:v>
                </c:pt>
                <c:pt idx="4">
                  <c:v>45021</c:v>
                </c:pt>
                <c:pt idx="5">
                  <c:v>45022</c:v>
                </c:pt>
                <c:pt idx="6">
                  <c:v>45026</c:v>
                </c:pt>
                <c:pt idx="7">
                  <c:v>45027</c:v>
                </c:pt>
                <c:pt idx="8">
                  <c:v>45028</c:v>
                </c:pt>
                <c:pt idx="9">
                  <c:v>45029</c:v>
                </c:pt>
                <c:pt idx="10">
                  <c:v>45031</c:v>
                </c:pt>
                <c:pt idx="11">
                  <c:v>45034</c:v>
                </c:pt>
                <c:pt idx="12">
                  <c:v>45035</c:v>
                </c:pt>
                <c:pt idx="13">
                  <c:v>45035</c:v>
                </c:pt>
                <c:pt idx="14">
                  <c:v>45036</c:v>
                </c:pt>
                <c:pt idx="15">
                  <c:v>45036</c:v>
                </c:pt>
                <c:pt idx="16">
                  <c:v>45037</c:v>
                </c:pt>
                <c:pt idx="17">
                  <c:v>45038</c:v>
                </c:pt>
                <c:pt idx="18">
                  <c:v>45040</c:v>
                </c:pt>
                <c:pt idx="19">
                  <c:v>45041</c:v>
                </c:pt>
                <c:pt idx="20">
                  <c:v>45041</c:v>
                </c:pt>
                <c:pt idx="21">
                  <c:v>45042</c:v>
                </c:pt>
                <c:pt idx="22">
                  <c:v>45043</c:v>
                </c:pt>
                <c:pt idx="23">
                  <c:v>45043</c:v>
                </c:pt>
                <c:pt idx="24">
                  <c:v>45044</c:v>
                </c:pt>
                <c:pt idx="25">
                  <c:v>45044</c:v>
                </c:pt>
                <c:pt idx="26">
                  <c:v>45055</c:v>
                </c:pt>
                <c:pt idx="27">
                  <c:v>45056</c:v>
                </c:pt>
                <c:pt idx="28">
                  <c:v>45057</c:v>
                </c:pt>
                <c:pt idx="29">
                  <c:v>45058</c:v>
                </c:pt>
                <c:pt idx="30">
                  <c:v>45061</c:v>
                </c:pt>
                <c:pt idx="31">
                  <c:v>45062</c:v>
                </c:pt>
                <c:pt idx="32">
                  <c:v>45063</c:v>
                </c:pt>
                <c:pt idx="33">
                  <c:v>45063</c:v>
                </c:pt>
                <c:pt idx="34">
                  <c:v>45064</c:v>
                </c:pt>
              </c:numCache>
            </c:numRef>
          </c:xVal>
          <c:yVal>
            <c:numRef>
              <c:f>Tabela!$F$7:$F$330</c:f>
              <c:numCache>
                <c:formatCode>0.00</c:formatCode>
                <c:ptCount val="3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10.9</c:v>
                </c:pt>
                <c:pt idx="31">
                  <c:v>11.4</c:v>
                </c:pt>
                <c:pt idx="32">
                  <c:v>19.2</c:v>
                </c:pt>
                <c:pt idx="33">
                  <c:v>9.1</c:v>
                </c:pt>
                <c:pt idx="34">
                  <c:v>4.0999999999999996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FF7-4039-818B-7BF26FE1E204}"/>
            </c:ext>
          </c:extLst>
        </c:ser>
        <c:ser>
          <c:idx val="1"/>
          <c:order val="1"/>
          <c:tx>
            <c:strRef>
              <c:f>Tabela!$G$6</c:f>
              <c:strCache>
                <c:ptCount val="1"/>
                <c:pt idx="0">
                  <c:v>2 dias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Tabela!$D$7:$D$330</c:f>
              <c:numCache>
                <c:formatCode>m/d/yyyy</c:formatCode>
                <c:ptCount val="35"/>
                <c:pt idx="0">
                  <c:v>45015</c:v>
                </c:pt>
                <c:pt idx="1">
                  <c:v>45016</c:v>
                </c:pt>
                <c:pt idx="2">
                  <c:v>45019</c:v>
                </c:pt>
                <c:pt idx="3">
                  <c:v>45020</c:v>
                </c:pt>
                <c:pt idx="4">
                  <c:v>45021</c:v>
                </c:pt>
                <c:pt idx="5">
                  <c:v>45022</c:v>
                </c:pt>
                <c:pt idx="6">
                  <c:v>45026</c:v>
                </c:pt>
                <c:pt idx="7">
                  <c:v>45027</c:v>
                </c:pt>
                <c:pt idx="8">
                  <c:v>45028</c:v>
                </c:pt>
                <c:pt idx="9">
                  <c:v>45029</c:v>
                </c:pt>
                <c:pt idx="10">
                  <c:v>45031</c:v>
                </c:pt>
                <c:pt idx="11">
                  <c:v>45034</c:v>
                </c:pt>
                <c:pt idx="12">
                  <c:v>45035</c:v>
                </c:pt>
                <c:pt idx="13">
                  <c:v>45035</c:v>
                </c:pt>
                <c:pt idx="14">
                  <c:v>45036</c:v>
                </c:pt>
                <c:pt idx="15">
                  <c:v>45036</c:v>
                </c:pt>
                <c:pt idx="16">
                  <c:v>45037</c:v>
                </c:pt>
                <c:pt idx="17">
                  <c:v>45038</c:v>
                </c:pt>
                <c:pt idx="18">
                  <c:v>45040</c:v>
                </c:pt>
                <c:pt idx="19">
                  <c:v>45041</c:v>
                </c:pt>
                <c:pt idx="20">
                  <c:v>45041</c:v>
                </c:pt>
                <c:pt idx="21">
                  <c:v>45042</c:v>
                </c:pt>
                <c:pt idx="22">
                  <c:v>45043</c:v>
                </c:pt>
                <c:pt idx="23">
                  <c:v>45043</c:v>
                </c:pt>
                <c:pt idx="24">
                  <c:v>45044</c:v>
                </c:pt>
                <c:pt idx="25">
                  <c:v>45044</c:v>
                </c:pt>
                <c:pt idx="26">
                  <c:v>45055</c:v>
                </c:pt>
                <c:pt idx="27">
                  <c:v>45056</c:v>
                </c:pt>
                <c:pt idx="28">
                  <c:v>45057</c:v>
                </c:pt>
                <c:pt idx="29">
                  <c:v>45058</c:v>
                </c:pt>
                <c:pt idx="30">
                  <c:v>45061</c:v>
                </c:pt>
                <c:pt idx="31">
                  <c:v>45062</c:v>
                </c:pt>
                <c:pt idx="32">
                  <c:v>45063</c:v>
                </c:pt>
                <c:pt idx="33">
                  <c:v>45063</c:v>
                </c:pt>
                <c:pt idx="34">
                  <c:v>45064</c:v>
                </c:pt>
              </c:numCache>
            </c:numRef>
          </c:xVal>
          <c:yVal>
            <c:numRef>
              <c:f>Tabela!$G$7:$G$330</c:f>
              <c:numCache>
                <c:formatCode>0.00</c:formatCode>
                <c:ptCount val="3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18.899999999999999</c:v>
                </c:pt>
                <c:pt idx="31">
                  <c:v>30.2</c:v>
                </c:pt>
                <c:pt idx="32">
                  <c:v>32.200000000000003</c:v>
                </c:pt>
                <c:pt idx="33">
                  <c:v>25.8</c:v>
                </c:pt>
                <c:pt idx="34">
                  <c:v>24.9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FF7-4039-818B-7BF26FE1E204}"/>
            </c:ext>
          </c:extLst>
        </c:ser>
        <c:ser>
          <c:idx val="2"/>
          <c:order val="2"/>
          <c:tx>
            <c:strRef>
              <c:f>Tabela!$H$6</c:f>
              <c:strCache>
                <c:ptCount val="1"/>
                <c:pt idx="0">
                  <c:v>3 dias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xVal>
            <c:numRef>
              <c:f>Tabela!$D$7:$D$330</c:f>
              <c:numCache>
                <c:formatCode>m/d/yyyy</c:formatCode>
                <c:ptCount val="35"/>
                <c:pt idx="0">
                  <c:v>45015</c:v>
                </c:pt>
                <c:pt idx="1">
                  <c:v>45016</c:v>
                </c:pt>
                <c:pt idx="2">
                  <c:v>45019</c:v>
                </c:pt>
                <c:pt idx="3">
                  <c:v>45020</c:v>
                </c:pt>
                <c:pt idx="4">
                  <c:v>45021</c:v>
                </c:pt>
                <c:pt idx="5">
                  <c:v>45022</c:v>
                </c:pt>
                <c:pt idx="6">
                  <c:v>45026</c:v>
                </c:pt>
                <c:pt idx="7">
                  <c:v>45027</c:v>
                </c:pt>
                <c:pt idx="8">
                  <c:v>45028</c:v>
                </c:pt>
                <c:pt idx="9">
                  <c:v>45029</c:v>
                </c:pt>
                <c:pt idx="10">
                  <c:v>45031</c:v>
                </c:pt>
                <c:pt idx="11">
                  <c:v>45034</c:v>
                </c:pt>
                <c:pt idx="12">
                  <c:v>45035</c:v>
                </c:pt>
                <c:pt idx="13">
                  <c:v>45035</c:v>
                </c:pt>
                <c:pt idx="14">
                  <c:v>45036</c:v>
                </c:pt>
                <c:pt idx="15">
                  <c:v>45036</c:v>
                </c:pt>
                <c:pt idx="16">
                  <c:v>45037</c:v>
                </c:pt>
                <c:pt idx="17">
                  <c:v>45038</c:v>
                </c:pt>
                <c:pt idx="18">
                  <c:v>45040</c:v>
                </c:pt>
                <c:pt idx="19">
                  <c:v>45041</c:v>
                </c:pt>
                <c:pt idx="20">
                  <c:v>45041</c:v>
                </c:pt>
                <c:pt idx="21">
                  <c:v>45042</c:v>
                </c:pt>
                <c:pt idx="22">
                  <c:v>45043</c:v>
                </c:pt>
                <c:pt idx="23">
                  <c:v>45043</c:v>
                </c:pt>
                <c:pt idx="24">
                  <c:v>45044</c:v>
                </c:pt>
                <c:pt idx="25">
                  <c:v>45044</c:v>
                </c:pt>
                <c:pt idx="26">
                  <c:v>45055</c:v>
                </c:pt>
                <c:pt idx="27">
                  <c:v>45056</c:v>
                </c:pt>
                <c:pt idx="28">
                  <c:v>45057</c:v>
                </c:pt>
                <c:pt idx="29">
                  <c:v>45058</c:v>
                </c:pt>
                <c:pt idx="30">
                  <c:v>45061</c:v>
                </c:pt>
                <c:pt idx="31">
                  <c:v>45062</c:v>
                </c:pt>
                <c:pt idx="32">
                  <c:v>45063</c:v>
                </c:pt>
                <c:pt idx="33">
                  <c:v>45063</c:v>
                </c:pt>
                <c:pt idx="34">
                  <c:v>45064</c:v>
                </c:pt>
              </c:numCache>
            </c:numRef>
          </c:xVal>
          <c:yVal>
            <c:numRef>
              <c:f>Tabela!$H$7:$H$330</c:f>
              <c:numCache>
                <c:formatCode>0.00</c:formatCode>
                <c:ptCount val="35"/>
                <c:pt idx="0">
                  <c:v>0</c:v>
                </c:pt>
                <c:pt idx="1">
                  <c:v>41.4</c:v>
                </c:pt>
                <c:pt idx="2">
                  <c:v>44.1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36.9</c:v>
                </c:pt>
                <c:pt idx="7">
                  <c:v>39.299999999999997</c:v>
                </c:pt>
                <c:pt idx="8">
                  <c:v>39.299999999999997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33.799999999999997</c:v>
                </c:pt>
                <c:pt idx="17">
                  <c:v>42</c:v>
                </c:pt>
                <c:pt idx="18">
                  <c:v>44.7</c:v>
                </c:pt>
                <c:pt idx="19">
                  <c:v>45.6</c:v>
                </c:pt>
                <c:pt idx="20">
                  <c:v>38</c:v>
                </c:pt>
                <c:pt idx="21">
                  <c:v>26.5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38.299999999999997</c:v>
                </c:pt>
                <c:pt idx="27">
                  <c:v>28</c:v>
                </c:pt>
                <c:pt idx="28">
                  <c:v>0</c:v>
                </c:pt>
                <c:pt idx="29">
                  <c:v>26.5</c:v>
                </c:pt>
                <c:pt idx="30">
                  <c:v>30.3</c:v>
                </c:pt>
                <c:pt idx="31">
                  <c:v>35.799999999999997</c:v>
                </c:pt>
                <c:pt idx="32">
                  <c:v>44.3</c:v>
                </c:pt>
                <c:pt idx="33">
                  <c:v>37.4</c:v>
                </c:pt>
                <c:pt idx="34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BFF7-4039-818B-7BF26FE1E204}"/>
            </c:ext>
          </c:extLst>
        </c:ser>
        <c:ser>
          <c:idx val="3"/>
          <c:order val="3"/>
          <c:tx>
            <c:strRef>
              <c:f>Tabela!$L$6</c:f>
              <c:strCache>
                <c:ptCount val="1"/>
                <c:pt idx="0">
                  <c:v>7 dias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00B0F0"/>
              </a:solidFill>
              <a:ln w="9525">
                <a:solidFill>
                  <a:srgbClr val="00B0F0"/>
                </a:solidFill>
              </a:ln>
              <a:effectLst/>
            </c:spPr>
          </c:marker>
          <c:xVal>
            <c:numRef>
              <c:f>Tabela!$D$7:$D$330</c:f>
              <c:numCache>
                <c:formatCode>m/d/yyyy</c:formatCode>
                <c:ptCount val="35"/>
                <c:pt idx="0">
                  <c:v>45015</c:v>
                </c:pt>
                <c:pt idx="1">
                  <c:v>45016</c:v>
                </c:pt>
                <c:pt idx="2">
                  <c:v>45019</c:v>
                </c:pt>
                <c:pt idx="3">
                  <c:v>45020</c:v>
                </c:pt>
                <c:pt idx="4">
                  <c:v>45021</c:v>
                </c:pt>
                <c:pt idx="5">
                  <c:v>45022</c:v>
                </c:pt>
                <c:pt idx="6">
                  <c:v>45026</c:v>
                </c:pt>
                <c:pt idx="7">
                  <c:v>45027</c:v>
                </c:pt>
                <c:pt idx="8">
                  <c:v>45028</c:v>
                </c:pt>
                <c:pt idx="9">
                  <c:v>45029</c:v>
                </c:pt>
                <c:pt idx="10">
                  <c:v>45031</c:v>
                </c:pt>
                <c:pt idx="11">
                  <c:v>45034</c:v>
                </c:pt>
                <c:pt idx="12">
                  <c:v>45035</c:v>
                </c:pt>
                <c:pt idx="13">
                  <c:v>45035</c:v>
                </c:pt>
                <c:pt idx="14">
                  <c:v>45036</c:v>
                </c:pt>
                <c:pt idx="15">
                  <c:v>45036</c:v>
                </c:pt>
                <c:pt idx="16">
                  <c:v>45037</c:v>
                </c:pt>
                <c:pt idx="17">
                  <c:v>45038</c:v>
                </c:pt>
                <c:pt idx="18">
                  <c:v>45040</c:v>
                </c:pt>
                <c:pt idx="19">
                  <c:v>45041</c:v>
                </c:pt>
                <c:pt idx="20">
                  <c:v>45041</c:v>
                </c:pt>
                <c:pt idx="21">
                  <c:v>45042</c:v>
                </c:pt>
                <c:pt idx="22">
                  <c:v>45043</c:v>
                </c:pt>
                <c:pt idx="23">
                  <c:v>45043</c:v>
                </c:pt>
                <c:pt idx="24">
                  <c:v>45044</c:v>
                </c:pt>
                <c:pt idx="25">
                  <c:v>45044</c:v>
                </c:pt>
                <c:pt idx="26">
                  <c:v>45055</c:v>
                </c:pt>
                <c:pt idx="27">
                  <c:v>45056</c:v>
                </c:pt>
                <c:pt idx="28">
                  <c:v>45057</c:v>
                </c:pt>
                <c:pt idx="29">
                  <c:v>45058</c:v>
                </c:pt>
                <c:pt idx="30">
                  <c:v>45061</c:v>
                </c:pt>
                <c:pt idx="31">
                  <c:v>45062</c:v>
                </c:pt>
                <c:pt idx="32">
                  <c:v>45063</c:v>
                </c:pt>
                <c:pt idx="33">
                  <c:v>45063</c:v>
                </c:pt>
                <c:pt idx="34">
                  <c:v>45064</c:v>
                </c:pt>
              </c:numCache>
            </c:numRef>
          </c:xVal>
          <c:yVal>
            <c:numRef>
              <c:f>Tabela!$L$7:$L$330</c:f>
              <c:numCache>
                <c:formatCode>0.00</c:formatCode>
                <c:ptCount val="35"/>
                <c:pt idx="0">
                  <c:v>42.2</c:v>
                </c:pt>
                <c:pt idx="1">
                  <c:v>0</c:v>
                </c:pt>
                <c:pt idx="2">
                  <c:v>51.6</c:v>
                </c:pt>
                <c:pt idx="3">
                  <c:v>54.7</c:v>
                </c:pt>
                <c:pt idx="4">
                  <c:v>43.4</c:v>
                </c:pt>
                <c:pt idx="5">
                  <c:v>43.9</c:v>
                </c:pt>
                <c:pt idx="6">
                  <c:v>44.7</c:v>
                </c:pt>
                <c:pt idx="7">
                  <c:v>46</c:v>
                </c:pt>
                <c:pt idx="8">
                  <c:v>45.3</c:v>
                </c:pt>
                <c:pt idx="9">
                  <c:v>57.9</c:v>
                </c:pt>
                <c:pt idx="10">
                  <c:v>38.4</c:v>
                </c:pt>
                <c:pt idx="11">
                  <c:v>54.8</c:v>
                </c:pt>
                <c:pt idx="12">
                  <c:v>50.3</c:v>
                </c:pt>
                <c:pt idx="13">
                  <c:v>47.1</c:v>
                </c:pt>
                <c:pt idx="14">
                  <c:v>43</c:v>
                </c:pt>
                <c:pt idx="15">
                  <c:v>43.2</c:v>
                </c:pt>
                <c:pt idx="16">
                  <c:v>41.8</c:v>
                </c:pt>
                <c:pt idx="17">
                  <c:v>55.7</c:v>
                </c:pt>
                <c:pt idx="18">
                  <c:v>54.2</c:v>
                </c:pt>
                <c:pt idx="19">
                  <c:v>51.9</c:v>
                </c:pt>
                <c:pt idx="20">
                  <c:v>44.7</c:v>
                </c:pt>
                <c:pt idx="21">
                  <c:v>31.4</c:v>
                </c:pt>
                <c:pt idx="22">
                  <c:v>28.1</c:v>
                </c:pt>
                <c:pt idx="23">
                  <c:v>33.5</c:v>
                </c:pt>
                <c:pt idx="24">
                  <c:v>43.1</c:v>
                </c:pt>
                <c:pt idx="25">
                  <c:v>42.2</c:v>
                </c:pt>
                <c:pt idx="26">
                  <c:v>0</c:v>
                </c:pt>
                <c:pt idx="27">
                  <c:v>33.5</c:v>
                </c:pt>
                <c:pt idx="28">
                  <c:v>50.9</c:v>
                </c:pt>
                <c:pt idx="29">
                  <c:v>30.6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BFF7-4039-818B-7BF26FE1E204}"/>
            </c:ext>
          </c:extLst>
        </c:ser>
        <c:ser>
          <c:idx val="4"/>
          <c:order val="4"/>
          <c:tx>
            <c:strRef>
              <c:f>Tabela!$P$6</c:f>
              <c:strCache>
                <c:ptCount val="1"/>
                <c:pt idx="0">
                  <c:v>28 dias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Tabela!$D$7:$D$330</c:f>
              <c:numCache>
                <c:formatCode>m/d/yyyy</c:formatCode>
                <c:ptCount val="35"/>
                <c:pt idx="0">
                  <c:v>45015</c:v>
                </c:pt>
                <c:pt idx="1">
                  <c:v>45016</c:v>
                </c:pt>
                <c:pt idx="2">
                  <c:v>45019</c:v>
                </c:pt>
                <c:pt idx="3">
                  <c:v>45020</c:v>
                </c:pt>
                <c:pt idx="4">
                  <c:v>45021</c:v>
                </c:pt>
                <c:pt idx="5">
                  <c:v>45022</c:v>
                </c:pt>
                <c:pt idx="6">
                  <c:v>45026</c:v>
                </c:pt>
                <c:pt idx="7">
                  <c:v>45027</c:v>
                </c:pt>
                <c:pt idx="8">
                  <c:v>45028</c:v>
                </c:pt>
                <c:pt idx="9">
                  <c:v>45029</c:v>
                </c:pt>
                <c:pt idx="10">
                  <c:v>45031</c:v>
                </c:pt>
                <c:pt idx="11">
                  <c:v>45034</c:v>
                </c:pt>
                <c:pt idx="12">
                  <c:v>45035</c:v>
                </c:pt>
                <c:pt idx="13">
                  <c:v>45035</c:v>
                </c:pt>
                <c:pt idx="14">
                  <c:v>45036</c:v>
                </c:pt>
                <c:pt idx="15">
                  <c:v>45036</c:v>
                </c:pt>
                <c:pt idx="16">
                  <c:v>45037</c:v>
                </c:pt>
                <c:pt idx="17">
                  <c:v>45038</c:v>
                </c:pt>
                <c:pt idx="18">
                  <c:v>45040</c:v>
                </c:pt>
                <c:pt idx="19">
                  <c:v>45041</c:v>
                </c:pt>
                <c:pt idx="20">
                  <c:v>45041</c:v>
                </c:pt>
                <c:pt idx="21">
                  <c:v>45042</c:v>
                </c:pt>
                <c:pt idx="22">
                  <c:v>45043</c:v>
                </c:pt>
                <c:pt idx="23">
                  <c:v>45043</c:v>
                </c:pt>
                <c:pt idx="24">
                  <c:v>45044</c:v>
                </c:pt>
                <c:pt idx="25">
                  <c:v>45044</c:v>
                </c:pt>
                <c:pt idx="26">
                  <c:v>45055</c:v>
                </c:pt>
                <c:pt idx="27">
                  <c:v>45056</c:v>
                </c:pt>
                <c:pt idx="28">
                  <c:v>45057</c:v>
                </c:pt>
                <c:pt idx="29">
                  <c:v>45058</c:v>
                </c:pt>
                <c:pt idx="30">
                  <c:v>45061</c:v>
                </c:pt>
                <c:pt idx="31">
                  <c:v>45062</c:v>
                </c:pt>
                <c:pt idx="32">
                  <c:v>45063</c:v>
                </c:pt>
                <c:pt idx="33">
                  <c:v>45063</c:v>
                </c:pt>
                <c:pt idx="34">
                  <c:v>45064</c:v>
                </c:pt>
              </c:numCache>
            </c:numRef>
          </c:xVal>
          <c:yVal>
            <c:numRef>
              <c:f>Tabela!$P$7:$P$330</c:f>
              <c:numCache>
                <c:formatCode>0.00</c:formatCode>
                <c:ptCount val="35"/>
                <c:pt idx="0">
                  <c:v>49.1</c:v>
                </c:pt>
                <c:pt idx="1">
                  <c:v>56.9</c:v>
                </c:pt>
                <c:pt idx="2">
                  <c:v>59</c:v>
                </c:pt>
                <c:pt idx="3">
                  <c:v>64.900000000000006</c:v>
                </c:pt>
                <c:pt idx="4">
                  <c:v>53.8</c:v>
                </c:pt>
                <c:pt idx="5">
                  <c:v>53.9</c:v>
                </c:pt>
                <c:pt idx="6">
                  <c:v>52.3</c:v>
                </c:pt>
                <c:pt idx="7">
                  <c:v>53.5</c:v>
                </c:pt>
                <c:pt idx="8">
                  <c:v>51.6</c:v>
                </c:pt>
                <c:pt idx="9">
                  <c:v>69.099999999999994</c:v>
                </c:pt>
                <c:pt idx="10">
                  <c:v>42.5</c:v>
                </c:pt>
                <c:pt idx="11">
                  <c:v>62.4</c:v>
                </c:pt>
                <c:pt idx="12">
                  <c:v>67</c:v>
                </c:pt>
                <c:pt idx="13">
                  <c:v>61.6</c:v>
                </c:pt>
                <c:pt idx="14">
                  <c:v>51.7</c:v>
                </c:pt>
                <c:pt idx="15">
                  <c:v>55.2</c:v>
                </c:pt>
                <c:pt idx="16">
                  <c:v>51.7</c:v>
                </c:pt>
                <c:pt idx="17">
                  <c:v>65.400000000000006</c:v>
                </c:pt>
                <c:pt idx="18">
                  <c:v>64.099999999999994</c:v>
                </c:pt>
                <c:pt idx="19">
                  <c:v>61.5</c:v>
                </c:pt>
                <c:pt idx="20">
                  <c:v>54</c:v>
                </c:pt>
                <c:pt idx="21">
                  <c:v>36.700000000000003</c:v>
                </c:pt>
                <c:pt idx="22">
                  <c:v>33.5</c:v>
                </c:pt>
                <c:pt idx="23">
                  <c:v>38.799999999999997</c:v>
                </c:pt>
                <c:pt idx="24">
                  <c:v>52.4</c:v>
                </c:pt>
                <c:pt idx="25">
                  <c:v>53.1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BFF7-4039-818B-7BF26FE1E204}"/>
            </c:ext>
          </c:extLst>
        </c:ser>
        <c:ser>
          <c:idx val="5"/>
          <c:order val="5"/>
          <c:tx>
            <c:strRef>
              <c:f>Tabela!$S$6</c:f>
              <c:strCache>
                <c:ptCount val="1"/>
                <c:pt idx="0">
                  <c:v>fck</c:v>
                </c:pt>
              </c:strCache>
            </c:strRef>
          </c:tx>
          <c:spPr>
            <a:ln w="158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xVal>
            <c:numRef>
              <c:f>Tabela!$D$7:$D$330</c:f>
              <c:numCache>
                <c:formatCode>m/d/yyyy</c:formatCode>
                <c:ptCount val="35"/>
                <c:pt idx="0">
                  <c:v>45015</c:v>
                </c:pt>
                <c:pt idx="1">
                  <c:v>45016</c:v>
                </c:pt>
                <c:pt idx="2">
                  <c:v>45019</c:v>
                </c:pt>
                <c:pt idx="3">
                  <c:v>45020</c:v>
                </c:pt>
                <c:pt idx="4">
                  <c:v>45021</c:v>
                </c:pt>
                <c:pt idx="5">
                  <c:v>45022</c:v>
                </c:pt>
                <c:pt idx="6">
                  <c:v>45026</c:v>
                </c:pt>
                <c:pt idx="7">
                  <c:v>45027</c:v>
                </c:pt>
                <c:pt idx="8">
                  <c:v>45028</c:v>
                </c:pt>
                <c:pt idx="9">
                  <c:v>45029</c:v>
                </c:pt>
                <c:pt idx="10">
                  <c:v>45031</c:v>
                </c:pt>
                <c:pt idx="11">
                  <c:v>45034</c:v>
                </c:pt>
                <c:pt idx="12">
                  <c:v>45035</c:v>
                </c:pt>
                <c:pt idx="13">
                  <c:v>45035</c:v>
                </c:pt>
                <c:pt idx="14">
                  <c:v>45036</c:v>
                </c:pt>
                <c:pt idx="15">
                  <c:v>45036</c:v>
                </c:pt>
                <c:pt idx="16">
                  <c:v>45037</c:v>
                </c:pt>
                <c:pt idx="17">
                  <c:v>45038</c:v>
                </c:pt>
                <c:pt idx="18">
                  <c:v>45040</c:v>
                </c:pt>
                <c:pt idx="19">
                  <c:v>45041</c:v>
                </c:pt>
                <c:pt idx="20">
                  <c:v>45041</c:v>
                </c:pt>
                <c:pt idx="21">
                  <c:v>45042</c:v>
                </c:pt>
                <c:pt idx="22">
                  <c:v>45043</c:v>
                </c:pt>
                <c:pt idx="23">
                  <c:v>45043</c:v>
                </c:pt>
                <c:pt idx="24">
                  <c:v>45044</c:v>
                </c:pt>
                <c:pt idx="25">
                  <c:v>45044</c:v>
                </c:pt>
                <c:pt idx="26">
                  <c:v>45055</c:v>
                </c:pt>
                <c:pt idx="27">
                  <c:v>45056</c:v>
                </c:pt>
                <c:pt idx="28">
                  <c:v>45057</c:v>
                </c:pt>
                <c:pt idx="29">
                  <c:v>45058</c:v>
                </c:pt>
                <c:pt idx="30">
                  <c:v>45061</c:v>
                </c:pt>
                <c:pt idx="31">
                  <c:v>45062</c:v>
                </c:pt>
                <c:pt idx="32">
                  <c:v>45063</c:v>
                </c:pt>
                <c:pt idx="33">
                  <c:v>45063</c:v>
                </c:pt>
                <c:pt idx="34">
                  <c:v>45064</c:v>
                </c:pt>
              </c:numCache>
            </c:numRef>
          </c:xVal>
          <c:yVal>
            <c:numRef>
              <c:f>Tabela!$S$7:$S$330</c:f>
              <c:numCache>
                <c:formatCode>General</c:formatCode>
                <c:ptCount val="35"/>
                <c:pt idx="0">
                  <c:v>25</c:v>
                </c:pt>
                <c:pt idx="1">
                  <c:v>25</c:v>
                </c:pt>
                <c:pt idx="2">
                  <c:v>25</c:v>
                </c:pt>
                <c:pt idx="3">
                  <c:v>25</c:v>
                </c:pt>
                <c:pt idx="4">
                  <c:v>25</c:v>
                </c:pt>
                <c:pt idx="5">
                  <c:v>25</c:v>
                </c:pt>
                <c:pt idx="6">
                  <c:v>25</c:v>
                </c:pt>
                <c:pt idx="7">
                  <c:v>25</c:v>
                </c:pt>
                <c:pt idx="8">
                  <c:v>25</c:v>
                </c:pt>
                <c:pt idx="9">
                  <c:v>25</c:v>
                </c:pt>
                <c:pt idx="10">
                  <c:v>25</c:v>
                </c:pt>
                <c:pt idx="11">
                  <c:v>25</c:v>
                </c:pt>
                <c:pt idx="12">
                  <c:v>25</c:v>
                </c:pt>
                <c:pt idx="13">
                  <c:v>25</c:v>
                </c:pt>
                <c:pt idx="14">
                  <c:v>25</c:v>
                </c:pt>
                <c:pt idx="15">
                  <c:v>25</c:v>
                </c:pt>
                <c:pt idx="16">
                  <c:v>25</c:v>
                </c:pt>
                <c:pt idx="17">
                  <c:v>25</c:v>
                </c:pt>
                <c:pt idx="18">
                  <c:v>25</c:v>
                </c:pt>
                <c:pt idx="19">
                  <c:v>25</c:v>
                </c:pt>
                <c:pt idx="20">
                  <c:v>25</c:v>
                </c:pt>
                <c:pt idx="21">
                  <c:v>25</c:v>
                </c:pt>
                <c:pt idx="22">
                  <c:v>25</c:v>
                </c:pt>
                <c:pt idx="23">
                  <c:v>25</c:v>
                </c:pt>
                <c:pt idx="24">
                  <c:v>25</c:v>
                </c:pt>
                <c:pt idx="31">
                  <c:v>25</c:v>
                </c:pt>
                <c:pt idx="32">
                  <c:v>25</c:v>
                </c:pt>
                <c:pt idx="33">
                  <c:v>25</c:v>
                </c:pt>
                <c:pt idx="34">
                  <c:v>25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BFF7-4039-818B-7BF26FE1E2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30408367"/>
        <c:axId val="1630408847"/>
      </c:scatterChart>
      <c:valAx>
        <c:axId val="1630408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Data moldagem</a:t>
                </a:r>
              </a:p>
            </c:rich>
          </c:tx>
          <c:layout>
            <c:manualLayout>
              <c:xMode val="edge"/>
              <c:yMode val="edge"/>
              <c:x val="0.48631068930071952"/>
              <c:y val="0.9494100761305409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630408847"/>
        <c:crosses val="autoZero"/>
        <c:crossBetween val="midCat"/>
      </c:valAx>
      <c:valAx>
        <c:axId val="16304088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Resistência à Compressão (MPa)</a:t>
                </a:r>
              </a:p>
            </c:rich>
          </c:tx>
          <c:layout>
            <c:manualLayout>
              <c:xMode val="edge"/>
              <c:yMode val="edge"/>
              <c:x val="3.9047333912158325E-2"/>
              <c:y val="0.2662072236190361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630408367"/>
        <c:crosses val="autoZero"/>
        <c:crossBetween val="midCat"/>
        <c:majorUnit val="5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0083161182798923"/>
          <c:y val="0.92710287409102532"/>
          <c:w val="0.39814516531441169"/>
          <c:h val="5.37766670179611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Estação - CSN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0.12064649228168513"/>
          <c:y val="0.14859775641025641"/>
          <c:w val="0.82159404332932962"/>
          <c:h val="0.58185727084595196"/>
        </c:manualLayout>
      </c:layout>
      <c:scatterChart>
        <c:scatterStyle val="lineMarker"/>
        <c:varyColors val="0"/>
        <c:ser>
          <c:idx val="0"/>
          <c:order val="0"/>
          <c:tx>
            <c:strRef>
              <c:f>Tabela!$F$6</c:f>
              <c:strCache>
                <c:ptCount val="1"/>
                <c:pt idx="0">
                  <c:v>1 dia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Tabela!$D$331:$D$339</c:f>
              <c:numCache>
                <c:formatCode>m/d/yyyy</c:formatCode>
                <c:ptCount val="7"/>
                <c:pt idx="0">
                  <c:v>45065</c:v>
                </c:pt>
                <c:pt idx="1">
                  <c:v>45065</c:v>
                </c:pt>
                <c:pt idx="2">
                  <c:v>45066</c:v>
                </c:pt>
                <c:pt idx="3">
                  <c:v>45068</c:v>
                </c:pt>
                <c:pt idx="4">
                  <c:v>45069</c:v>
                </c:pt>
                <c:pt idx="5">
                  <c:v>45070</c:v>
                </c:pt>
                <c:pt idx="6">
                  <c:v>45071</c:v>
                </c:pt>
              </c:numCache>
            </c:numRef>
          </c:xVal>
          <c:yVal>
            <c:numRef>
              <c:f>Tabela!$F$331:$F$339</c:f>
              <c:numCache>
                <c:formatCode>0.00</c:formatCode>
                <c:ptCount val="7"/>
                <c:pt idx="0">
                  <c:v>27.9</c:v>
                </c:pt>
                <c:pt idx="1">
                  <c:v>16.399999999999999</c:v>
                </c:pt>
                <c:pt idx="2">
                  <c:v>29.8</c:v>
                </c:pt>
                <c:pt idx="3">
                  <c:v>13.7</c:v>
                </c:pt>
                <c:pt idx="4">
                  <c:v>15.7</c:v>
                </c:pt>
                <c:pt idx="5">
                  <c:v>0</c:v>
                </c:pt>
                <c:pt idx="6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E32-4C97-AE9C-F73908580E1F}"/>
            </c:ext>
          </c:extLst>
        </c:ser>
        <c:ser>
          <c:idx val="1"/>
          <c:order val="1"/>
          <c:tx>
            <c:strRef>
              <c:f>Tabela!$G$6</c:f>
              <c:strCache>
                <c:ptCount val="1"/>
                <c:pt idx="0">
                  <c:v>2 dias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Tabela!$D$331:$D$339</c:f>
              <c:numCache>
                <c:formatCode>m/d/yyyy</c:formatCode>
                <c:ptCount val="7"/>
                <c:pt idx="0">
                  <c:v>45065</c:v>
                </c:pt>
                <c:pt idx="1">
                  <c:v>45065</c:v>
                </c:pt>
                <c:pt idx="2">
                  <c:v>45066</c:v>
                </c:pt>
                <c:pt idx="3">
                  <c:v>45068</c:v>
                </c:pt>
                <c:pt idx="4">
                  <c:v>45069</c:v>
                </c:pt>
                <c:pt idx="5">
                  <c:v>45070</c:v>
                </c:pt>
                <c:pt idx="6">
                  <c:v>45071</c:v>
                </c:pt>
              </c:numCache>
            </c:numRef>
          </c:xVal>
          <c:yVal>
            <c:numRef>
              <c:f>Tabela!$G$331:$G$339</c:f>
              <c:numCache>
                <c:formatCode>0.00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27.7</c:v>
                </c:pt>
                <c:pt idx="4">
                  <c:v>27.6</c:v>
                </c:pt>
                <c:pt idx="5">
                  <c:v>0</c:v>
                </c:pt>
                <c:pt idx="6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E32-4C97-AE9C-F73908580E1F}"/>
            </c:ext>
          </c:extLst>
        </c:ser>
        <c:ser>
          <c:idx val="2"/>
          <c:order val="2"/>
          <c:tx>
            <c:strRef>
              <c:f>Tabela!$H$6</c:f>
              <c:strCache>
                <c:ptCount val="1"/>
                <c:pt idx="0">
                  <c:v>3 dias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Tabela!$D$331:$D$339</c:f>
              <c:numCache>
                <c:formatCode>m/d/yyyy</c:formatCode>
                <c:ptCount val="7"/>
                <c:pt idx="0">
                  <c:v>45065</c:v>
                </c:pt>
                <c:pt idx="1">
                  <c:v>45065</c:v>
                </c:pt>
                <c:pt idx="2">
                  <c:v>45066</c:v>
                </c:pt>
                <c:pt idx="3">
                  <c:v>45068</c:v>
                </c:pt>
                <c:pt idx="4">
                  <c:v>45069</c:v>
                </c:pt>
                <c:pt idx="5">
                  <c:v>45070</c:v>
                </c:pt>
                <c:pt idx="6">
                  <c:v>45071</c:v>
                </c:pt>
              </c:numCache>
            </c:numRef>
          </c:xVal>
          <c:yVal>
            <c:numRef>
              <c:f>Tabela!$H$331:$H$339</c:f>
              <c:numCache>
                <c:formatCode>0.00</c:formatCode>
                <c:ptCount val="7"/>
                <c:pt idx="0">
                  <c:v>42.2</c:v>
                </c:pt>
                <c:pt idx="1">
                  <c:v>34.4</c:v>
                </c:pt>
                <c:pt idx="2">
                  <c:v>35.299999999999997</c:v>
                </c:pt>
                <c:pt idx="3">
                  <c:v>35</c:v>
                </c:pt>
                <c:pt idx="4">
                  <c:v>35.4</c:v>
                </c:pt>
                <c:pt idx="5">
                  <c:v>33.4</c:v>
                </c:pt>
                <c:pt idx="6">
                  <c:v>28.5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CE32-4C97-AE9C-F73908580E1F}"/>
            </c:ext>
          </c:extLst>
        </c:ser>
        <c:ser>
          <c:idx val="3"/>
          <c:order val="3"/>
          <c:tx>
            <c:strRef>
              <c:f>Tabela!$L$6</c:f>
              <c:strCache>
                <c:ptCount val="1"/>
                <c:pt idx="0">
                  <c:v>7 dias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Tabela!$D$331:$D$339</c:f>
              <c:numCache>
                <c:formatCode>m/d/yyyy</c:formatCode>
                <c:ptCount val="7"/>
                <c:pt idx="0">
                  <c:v>45065</c:v>
                </c:pt>
                <c:pt idx="1">
                  <c:v>45065</c:v>
                </c:pt>
                <c:pt idx="2">
                  <c:v>45066</c:v>
                </c:pt>
                <c:pt idx="3">
                  <c:v>45068</c:v>
                </c:pt>
                <c:pt idx="4">
                  <c:v>45069</c:v>
                </c:pt>
                <c:pt idx="5">
                  <c:v>45070</c:v>
                </c:pt>
                <c:pt idx="6">
                  <c:v>45071</c:v>
                </c:pt>
              </c:numCache>
            </c:numRef>
          </c:xVal>
          <c:yVal>
            <c:numRef>
              <c:f>Tabela!$L$331:$L$339</c:f>
              <c:numCache>
                <c:formatCode>0.00</c:formatCode>
                <c:ptCount val="7"/>
                <c:pt idx="0">
                  <c:v>49.3</c:v>
                </c:pt>
                <c:pt idx="1">
                  <c:v>40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CE32-4C97-AE9C-F73908580E1F}"/>
            </c:ext>
          </c:extLst>
        </c:ser>
        <c:ser>
          <c:idx val="4"/>
          <c:order val="4"/>
          <c:tx>
            <c:strRef>
              <c:f>Tabela!$S$6</c:f>
              <c:strCache>
                <c:ptCount val="1"/>
                <c:pt idx="0">
                  <c:v>fck</c:v>
                </c:pt>
              </c:strCache>
            </c:strRef>
          </c:tx>
          <c:spPr>
            <a:ln w="158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xVal>
            <c:numRef>
              <c:f>Tabela!$D$331:$D$339</c:f>
              <c:numCache>
                <c:formatCode>m/d/yyyy</c:formatCode>
                <c:ptCount val="7"/>
                <c:pt idx="0">
                  <c:v>45065</c:v>
                </c:pt>
                <c:pt idx="1">
                  <c:v>45065</c:v>
                </c:pt>
                <c:pt idx="2">
                  <c:v>45066</c:v>
                </c:pt>
                <c:pt idx="3">
                  <c:v>45068</c:v>
                </c:pt>
                <c:pt idx="4">
                  <c:v>45069</c:v>
                </c:pt>
                <c:pt idx="5">
                  <c:v>45070</c:v>
                </c:pt>
                <c:pt idx="6">
                  <c:v>45071</c:v>
                </c:pt>
              </c:numCache>
            </c:numRef>
          </c:xVal>
          <c:yVal>
            <c:numRef>
              <c:f>Tabela!$S$331:$S$339</c:f>
              <c:numCache>
                <c:formatCode>General</c:formatCode>
                <c:ptCount val="7"/>
                <c:pt idx="0">
                  <c:v>25</c:v>
                </c:pt>
                <c:pt idx="1">
                  <c:v>25</c:v>
                </c:pt>
                <c:pt idx="2">
                  <c:v>25</c:v>
                </c:pt>
                <c:pt idx="3">
                  <c:v>25</c:v>
                </c:pt>
                <c:pt idx="4">
                  <c:v>25</c:v>
                </c:pt>
                <c:pt idx="5">
                  <c:v>25</c:v>
                </c:pt>
                <c:pt idx="6">
                  <c:v>25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CE32-4C97-AE9C-F73908580E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19858367"/>
        <c:axId val="1719866047"/>
      </c:scatterChart>
      <c:valAx>
        <c:axId val="1719858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Data de moldagem</a:t>
                </a:r>
              </a:p>
            </c:rich>
          </c:tx>
          <c:layout>
            <c:manualLayout>
              <c:xMode val="edge"/>
              <c:yMode val="edge"/>
              <c:x val="0.50486773766626625"/>
              <c:y val="0.8915057793256612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719866047"/>
        <c:crosses val="autoZero"/>
        <c:crossBetween val="midCat"/>
      </c:valAx>
      <c:valAx>
        <c:axId val="17198660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Resistência à compressão (MPa)</a:t>
                </a:r>
              </a:p>
            </c:rich>
          </c:tx>
          <c:layout>
            <c:manualLayout>
              <c:xMode val="edge"/>
              <c:yMode val="edge"/>
              <c:x val="2.6121046309889231E-2"/>
              <c:y val="0.1657985059559862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719858367"/>
        <c:crosses val="autoZero"/>
        <c:crossBetween val="midCat"/>
        <c:majorUnit val="5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3.8234713510387472E-2"/>
          <c:y val="0.84024391782757923"/>
          <c:w val="0.44915337648471909"/>
          <c:h val="6.760864627498486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Estação</a:t>
            </a:r>
            <a:r>
              <a:rPr lang="pt-BR" baseline="0"/>
              <a:t> - Votorantim</a:t>
            </a:r>
            <a:endParaRPr lang="pt-B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0.10520298997713005"/>
          <c:y val="0.11819630337794773"/>
          <c:w val="0.86002118156283092"/>
          <c:h val="0.73497965001028787"/>
        </c:manualLayout>
      </c:layout>
      <c:scatterChart>
        <c:scatterStyle val="lineMarker"/>
        <c:varyColors val="0"/>
        <c:ser>
          <c:idx val="0"/>
          <c:order val="0"/>
          <c:tx>
            <c:strRef>
              <c:f>'RT032'!$E$5</c:f>
              <c:strCache>
                <c:ptCount val="1"/>
                <c:pt idx="0">
                  <c:v>1 dia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'RT032'!$C$6:$C$324</c:f>
              <c:numCache>
                <c:formatCode>m/d/yyyy</c:formatCode>
                <c:ptCount val="319"/>
                <c:pt idx="0">
                  <c:v>44615</c:v>
                </c:pt>
                <c:pt idx="1">
                  <c:v>44616</c:v>
                </c:pt>
                <c:pt idx="2">
                  <c:v>44617</c:v>
                </c:pt>
                <c:pt idx="3">
                  <c:v>44618</c:v>
                </c:pt>
                <c:pt idx="4">
                  <c:v>44618</c:v>
                </c:pt>
                <c:pt idx="5">
                  <c:v>44622</c:v>
                </c:pt>
                <c:pt idx="6">
                  <c:v>44614</c:v>
                </c:pt>
                <c:pt idx="7">
                  <c:v>44628</c:v>
                </c:pt>
                <c:pt idx="8">
                  <c:v>44628</c:v>
                </c:pt>
                <c:pt idx="9">
                  <c:v>44629</c:v>
                </c:pt>
                <c:pt idx="10">
                  <c:v>44630</c:v>
                </c:pt>
                <c:pt idx="11">
                  <c:v>44637</c:v>
                </c:pt>
                <c:pt idx="12">
                  <c:v>44638</c:v>
                </c:pt>
                <c:pt idx="13">
                  <c:v>44639</c:v>
                </c:pt>
                <c:pt idx="14">
                  <c:v>44641</c:v>
                </c:pt>
                <c:pt idx="15">
                  <c:v>44642</c:v>
                </c:pt>
                <c:pt idx="16">
                  <c:v>44643</c:v>
                </c:pt>
                <c:pt idx="17">
                  <c:v>44644</c:v>
                </c:pt>
                <c:pt idx="18">
                  <c:v>44645</c:v>
                </c:pt>
                <c:pt idx="19">
                  <c:v>44645</c:v>
                </c:pt>
                <c:pt idx="20">
                  <c:v>44646</c:v>
                </c:pt>
                <c:pt idx="21">
                  <c:v>44648</c:v>
                </c:pt>
                <c:pt idx="22">
                  <c:v>44648</c:v>
                </c:pt>
                <c:pt idx="23">
                  <c:v>44649</c:v>
                </c:pt>
                <c:pt idx="24">
                  <c:v>44649</c:v>
                </c:pt>
                <c:pt idx="25">
                  <c:v>44650</c:v>
                </c:pt>
                <c:pt idx="26">
                  <c:v>44651</c:v>
                </c:pt>
                <c:pt idx="27">
                  <c:v>44652</c:v>
                </c:pt>
                <c:pt idx="28">
                  <c:v>44653</c:v>
                </c:pt>
                <c:pt idx="29">
                  <c:v>44655</c:v>
                </c:pt>
                <c:pt idx="30">
                  <c:v>44656</c:v>
                </c:pt>
                <c:pt idx="31">
                  <c:v>44657</c:v>
                </c:pt>
                <c:pt idx="32">
                  <c:v>44749</c:v>
                </c:pt>
                <c:pt idx="33">
                  <c:v>44658</c:v>
                </c:pt>
                <c:pt idx="34">
                  <c:v>44659</c:v>
                </c:pt>
                <c:pt idx="35">
                  <c:v>44662</c:v>
                </c:pt>
                <c:pt idx="36">
                  <c:v>44663</c:v>
                </c:pt>
                <c:pt idx="37">
                  <c:v>44664</c:v>
                </c:pt>
                <c:pt idx="38">
                  <c:v>44664</c:v>
                </c:pt>
                <c:pt idx="39">
                  <c:v>44665</c:v>
                </c:pt>
                <c:pt idx="40">
                  <c:v>44667</c:v>
                </c:pt>
                <c:pt idx="41">
                  <c:v>44670</c:v>
                </c:pt>
                <c:pt idx="42">
                  <c:v>44671</c:v>
                </c:pt>
                <c:pt idx="43">
                  <c:v>44673</c:v>
                </c:pt>
                <c:pt idx="44">
                  <c:v>44674</c:v>
                </c:pt>
                <c:pt idx="45">
                  <c:v>44676</c:v>
                </c:pt>
                <c:pt idx="46">
                  <c:v>44677</c:v>
                </c:pt>
                <c:pt idx="47">
                  <c:v>44678</c:v>
                </c:pt>
                <c:pt idx="48">
                  <c:v>44679</c:v>
                </c:pt>
                <c:pt idx="49">
                  <c:v>44680</c:v>
                </c:pt>
                <c:pt idx="50">
                  <c:v>44683</c:v>
                </c:pt>
                <c:pt idx="51">
                  <c:v>44684</c:v>
                </c:pt>
                <c:pt idx="52">
                  <c:v>44685</c:v>
                </c:pt>
                <c:pt idx="53">
                  <c:v>44686</c:v>
                </c:pt>
                <c:pt idx="54">
                  <c:v>44687</c:v>
                </c:pt>
                <c:pt idx="55">
                  <c:v>44688</c:v>
                </c:pt>
                <c:pt idx="56">
                  <c:v>44690</c:v>
                </c:pt>
                <c:pt idx="57">
                  <c:v>44691</c:v>
                </c:pt>
                <c:pt idx="58">
                  <c:v>44692</c:v>
                </c:pt>
                <c:pt idx="59">
                  <c:v>44693</c:v>
                </c:pt>
                <c:pt idx="60">
                  <c:v>44694</c:v>
                </c:pt>
                <c:pt idx="61">
                  <c:v>44695</c:v>
                </c:pt>
                <c:pt idx="62">
                  <c:v>44697</c:v>
                </c:pt>
                <c:pt idx="63">
                  <c:v>44698</c:v>
                </c:pt>
                <c:pt idx="64">
                  <c:v>44699</c:v>
                </c:pt>
                <c:pt idx="65">
                  <c:v>44700</c:v>
                </c:pt>
                <c:pt idx="66">
                  <c:v>44705</c:v>
                </c:pt>
                <c:pt idx="67">
                  <c:v>44706</c:v>
                </c:pt>
                <c:pt idx="68">
                  <c:v>44707</c:v>
                </c:pt>
                <c:pt idx="69">
                  <c:v>44708</c:v>
                </c:pt>
                <c:pt idx="70">
                  <c:v>44709</c:v>
                </c:pt>
                <c:pt idx="71">
                  <c:v>44711</c:v>
                </c:pt>
                <c:pt idx="72">
                  <c:v>44712</c:v>
                </c:pt>
                <c:pt idx="73">
                  <c:v>44713</c:v>
                </c:pt>
                <c:pt idx="74">
                  <c:v>44725</c:v>
                </c:pt>
                <c:pt idx="75">
                  <c:v>44726</c:v>
                </c:pt>
                <c:pt idx="76">
                  <c:v>44727</c:v>
                </c:pt>
                <c:pt idx="77">
                  <c:v>44729</c:v>
                </c:pt>
                <c:pt idx="78">
                  <c:v>44730</c:v>
                </c:pt>
                <c:pt idx="79">
                  <c:v>44733</c:v>
                </c:pt>
                <c:pt idx="80">
                  <c:v>44734</c:v>
                </c:pt>
                <c:pt idx="81">
                  <c:v>44735</c:v>
                </c:pt>
                <c:pt idx="82">
                  <c:v>44736</c:v>
                </c:pt>
                <c:pt idx="83">
                  <c:v>44736</c:v>
                </c:pt>
                <c:pt idx="84">
                  <c:v>44737</c:v>
                </c:pt>
                <c:pt idx="85">
                  <c:v>44739</c:v>
                </c:pt>
                <c:pt idx="86">
                  <c:v>44740</c:v>
                </c:pt>
                <c:pt idx="87">
                  <c:v>44741</c:v>
                </c:pt>
                <c:pt idx="88">
                  <c:v>44742</c:v>
                </c:pt>
                <c:pt idx="89">
                  <c:v>44743</c:v>
                </c:pt>
                <c:pt idx="90">
                  <c:v>44746</c:v>
                </c:pt>
                <c:pt idx="91">
                  <c:v>44747</c:v>
                </c:pt>
                <c:pt idx="92">
                  <c:v>44748</c:v>
                </c:pt>
                <c:pt idx="93">
                  <c:v>44748</c:v>
                </c:pt>
                <c:pt idx="94">
                  <c:v>44749</c:v>
                </c:pt>
                <c:pt idx="95">
                  <c:v>44749</c:v>
                </c:pt>
                <c:pt idx="96">
                  <c:v>44750</c:v>
                </c:pt>
                <c:pt idx="97">
                  <c:v>44750</c:v>
                </c:pt>
                <c:pt idx="98">
                  <c:v>44753</c:v>
                </c:pt>
                <c:pt idx="99">
                  <c:v>44753</c:v>
                </c:pt>
                <c:pt idx="100">
                  <c:v>44754</c:v>
                </c:pt>
                <c:pt idx="101">
                  <c:v>44754</c:v>
                </c:pt>
                <c:pt idx="102">
                  <c:v>44755</c:v>
                </c:pt>
                <c:pt idx="103">
                  <c:v>44755</c:v>
                </c:pt>
                <c:pt idx="104">
                  <c:v>44756</c:v>
                </c:pt>
                <c:pt idx="105">
                  <c:v>44756</c:v>
                </c:pt>
                <c:pt idx="106">
                  <c:v>44757</c:v>
                </c:pt>
                <c:pt idx="107">
                  <c:v>44758</c:v>
                </c:pt>
                <c:pt idx="108">
                  <c:v>44760</c:v>
                </c:pt>
                <c:pt idx="109">
                  <c:v>44761</c:v>
                </c:pt>
                <c:pt idx="110">
                  <c:v>44790</c:v>
                </c:pt>
                <c:pt idx="111">
                  <c:v>44791</c:v>
                </c:pt>
                <c:pt idx="112">
                  <c:v>44792</c:v>
                </c:pt>
                <c:pt idx="113">
                  <c:v>44793</c:v>
                </c:pt>
                <c:pt idx="114">
                  <c:v>44795</c:v>
                </c:pt>
                <c:pt idx="115">
                  <c:v>44795</c:v>
                </c:pt>
                <c:pt idx="116">
                  <c:v>44796</c:v>
                </c:pt>
                <c:pt idx="117">
                  <c:v>44796</c:v>
                </c:pt>
                <c:pt idx="118">
                  <c:v>44797</c:v>
                </c:pt>
                <c:pt idx="119">
                  <c:v>44797</c:v>
                </c:pt>
                <c:pt idx="120">
                  <c:v>44798</c:v>
                </c:pt>
                <c:pt idx="121">
                  <c:v>44799</c:v>
                </c:pt>
                <c:pt idx="122">
                  <c:v>44800</c:v>
                </c:pt>
                <c:pt idx="123">
                  <c:v>44802</c:v>
                </c:pt>
                <c:pt idx="124">
                  <c:v>44802</c:v>
                </c:pt>
                <c:pt idx="125">
                  <c:v>44803</c:v>
                </c:pt>
                <c:pt idx="126">
                  <c:v>44803</c:v>
                </c:pt>
                <c:pt idx="127">
                  <c:v>44804</c:v>
                </c:pt>
                <c:pt idx="128">
                  <c:v>44804</c:v>
                </c:pt>
                <c:pt idx="129">
                  <c:v>44805</c:v>
                </c:pt>
                <c:pt idx="130">
                  <c:v>44809</c:v>
                </c:pt>
                <c:pt idx="131">
                  <c:v>44810</c:v>
                </c:pt>
                <c:pt idx="132">
                  <c:v>44812</c:v>
                </c:pt>
                <c:pt idx="133">
                  <c:v>44812</c:v>
                </c:pt>
                <c:pt idx="134">
                  <c:v>44813</c:v>
                </c:pt>
                <c:pt idx="135">
                  <c:v>44813</c:v>
                </c:pt>
                <c:pt idx="136">
                  <c:v>44814</c:v>
                </c:pt>
                <c:pt idx="137">
                  <c:v>44816</c:v>
                </c:pt>
                <c:pt idx="138">
                  <c:v>44817</c:v>
                </c:pt>
                <c:pt idx="139">
                  <c:v>44817</c:v>
                </c:pt>
                <c:pt idx="140">
                  <c:v>44818</c:v>
                </c:pt>
                <c:pt idx="141">
                  <c:v>44819</c:v>
                </c:pt>
                <c:pt idx="142">
                  <c:v>44820</c:v>
                </c:pt>
                <c:pt idx="143">
                  <c:v>44821</c:v>
                </c:pt>
                <c:pt idx="144">
                  <c:v>44823</c:v>
                </c:pt>
                <c:pt idx="145">
                  <c:v>44823</c:v>
                </c:pt>
                <c:pt idx="146">
                  <c:v>44824</c:v>
                </c:pt>
                <c:pt idx="147">
                  <c:v>44825</c:v>
                </c:pt>
                <c:pt idx="148">
                  <c:v>44825</c:v>
                </c:pt>
                <c:pt idx="149">
                  <c:v>44826</c:v>
                </c:pt>
                <c:pt idx="150">
                  <c:v>44826</c:v>
                </c:pt>
                <c:pt idx="151">
                  <c:v>44827</c:v>
                </c:pt>
                <c:pt idx="152">
                  <c:v>44827</c:v>
                </c:pt>
                <c:pt idx="153">
                  <c:v>44828</c:v>
                </c:pt>
                <c:pt idx="154">
                  <c:v>44830</c:v>
                </c:pt>
                <c:pt idx="155">
                  <c:v>44831</c:v>
                </c:pt>
                <c:pt idx="156">
                  <c:v>44832</c:v>
                </c:pt>
                <c:pt idx="157">
                  <c:v>44842</c:v>
                </c:pt>
                <c:pt idx="158">
                  <c:v>44844</c:v>
                </c:pt>
                <c:pt idx="159">
                  <c:v>44845</c:v>
                </c:pt>
                <c:pt idx="160">
                  <c:v>44847</c:v>
                </c:pt>
                <c:pt idx="161">
                  <c:v>44848</c:v>
                </c:pt>
                <c:pt idx="162">
                  <c:v>44849</c:v>
                </c:pt>
                <c:pt idx="163">
                  <c:v>44849</c:v>
                </c:pt>
                <c:pt idx="164">
                  <c:v>44851</c:v>
                </c:pt>
                <c:pt idx="165">
                  <c:v>44852</c:v>
                </c:pt>
                <c:pt idx="166">
                  <c:v>44852</c:v>
                </c:pt>
                <c:pt idx="167">
                  <c:v>44853</c:v>
                </c:pt>
                <c:pt idx="168">
                  <c:v>44853</c:v>
                </c:pt>
                <c:pt idx="169">
                  <c:v>44854</c:v>
                </c:pt>
                <c:pt idx="170">
                  <c:v>44854</c:v>
                </c:pt>
                <c:pt idx="171">
                  <c:v>44855</c:v>
                </c:pt>
                <c:pt idx="172">
                  <c:v>44856</c:v>
                </c:pt>
                <c:pt idx="173">
                  <c:v>44858</c:v>
                </c:pt>
                <c:pt idx="174">
                  <c:v>44858</c:v>
                </c:pt>
                <c:pt idx="175">
                  <c:v>44859</c:v>
                </c:pt>
                <c:pt idx="176">
                  <c:v>44860</c:v>
                </c:pt>
                <c:pt idx="177">
                  <c:v>44860</c:v>
                </c:pt>
                <c:pt idx="178">
                  <c:v>44861</c:v>
                </c:pt>
                <c:pt idx="179">
                  <c:v>44862</c:v>
                </c:pt>
                <c:pt idx="180">
                  <c:v>44863</c:v>
                </c:pt>
                <c:pt idx="181">
                  <c:v>44865</c:v>
                </c:pt>
                <c:pt idx="182">
                  <c:v>44866</c:v>
                </c:pt>
                <c:pt idx="183">
                  <c:v>44868</c:v>
                </c:pt>
                <c:pt idx="184">
                  <c:v>44869</c:v>
                </c:pt>
                <c:pt idx="185">
                  <c:v>44870</c:v>
                </c:pt>
                <c:pt idx="186">
                  <c:v>44872</c:v>
                </c:pt>
                <c:pt idx="187">
                  <c:v>44872</c:v>
                </c:pt>
                <c:pt idx="188">
                  <c:v>44873</c:v>
                </c:pt>
                <c:pt idx="189">
                  <c:v>44873</c:v>
                </c:pt>
                <c:pt idx="190">
                  <c:v>44874</c:v>
                </c:pt>
                <c:pt idx="191">
                  <c:v>44874</c:v>
                </c:pt>
                <c:pt idx="192">
                  <c:v>44875</c:v>
                </c:pt>
                <c:pt idx="193">
                  <c:v>44875</c:v>
                </c:pt>
                <c:pt idx="194">
                  <c:v>44876</c:v>
                </c:pt>
                <c:pt idx="195">
                  <c:v>44877</c:v>
                </c:pt>
                <c:pt idx="196">
                  <c:v>44883</c:v>
                </c:pt>
                <c:pt idx="197">
                  <c:v>44884</c:v>
                </c:pt>
                <c:pt idx="198">
                  <c:v>44886</c:v>
                </c:pt>
                <c:pt idx="199">
                  <c:v>44886</c:v>
                </c:pt>
                <c:pt idx="200">
                  <c:v>44887</c:v>
                </c:pt>
                <c:pt idx="201">
                  <c:v>44888</c:v>
                </c:pt>
                <c:pt idx="202">
                  <c:v>44889</c:v>
                </c:pt>
                <c:pt idx="203">
                  <c:v>44889</c:v>
                </c:pt>
                <c:pt idx="204">
                  <c:v>44890</c:v>
                </c:pt>
                <c:pt idx="205">
                  <c:v>44890</c:v>
                </c:pt>
                <c:pt idx="206">
                  <c:v>44891</c:v>
                </c:pt>
                <c:pt idx="207">
                  <c:v>44891</c:v>
                </c:pt>
                <c:pt idx="208">
                  <c:v>44893</c:v>
                </c:pt>
                <c:pt idx="209">
                  <c:v>44893</c:v>
                </c:pt>
                <c:pt idx="210">
                  <c:v>44894</c:v>
                </c:pt>
                <c:pt idx="211">
                  <c:v>44895</c:v>
                </c:pt>
                <c:pt idx="212">
                  <c:v>44896</c:v>
                </c:pt>
                <c:pt idx="213">
                  <c:v>44901</c:v>
                </c:pt>
                <c:pt idx="214">
                  <c:v>44902</c:v>
                </c:pt>
                <c:pt idx="215">
                  <c:v>44902</c:v>
                </c:pt>
                <c:pt idx="216">
                  <c:v>44903</c:v>
                </c:pt>
                <c:pt idx="217">
                  <c:v>44904</c:v>
                </c:pt>
                <c:pt idx="218">
                  <c:v>44905</c:v>
                </c:pt>
                <c:pt idx="219">
                  <c:v>44914</c:v>
                </c:pt>
                <c:pt idx="220">
                  <c:v>44915</c:v>
                </c:pt>
                <c:pt idx="221">
                  <c:v>44916</c:v>
                </c:pt>
                <c:pt idx="222">
                  <c:v>44917</c:v>
                </c:pt>
                <c:pt idx="223">
                  <c:v>44924</c:v>
                </c:pt>
                <c:pt idx="224">
                  <c:v>44929</c:v>
                </c:pt>
                <c:pt idx="225">
                  <c:v>44932</c:v>
                </c:pt>
                <c:pt idx="226">
                  <c:v>44935</c:v>
                </c:pt>
                <c:pt idx="227">
                  <c:v>44936</c:v>
                </c:pt>
                <c:pt idx="228">
                  <c:v>44937</c:v>
                </c:pt>
                <c:pt idx="229">
                  <c:v>44938</c:v>
                </c:pt>
                <c:pt idx="230">
                  <c:v>44950</c:v>
                </c:pt>
                <c:pt idx="231">
                  <c:v>44951</c:v>
                </c:pt>
                <c:pt idx="232">
                  <c:v>44952</c:v>
                </c:pt>
                <c:pt idx="233">
                  <c:v>44953</c:v>
                </c:pt>
                <c:pt idx="234">
                  <c:v>44954</c:v>
                </c:pt>
                <c:pt idx="235">
                  <c:v>44956</c:v>
                </c:pt>
                <c:pt idx="236">
                  <c:v>44957</c:v>
                </c:pt>
                <c:pt idx="237">
                  <c:v>44958</c:v>
                </c:pt>
                <c:pt idx="238">
                  <c:v>44959</c:v>
                </c:pt>
                <c:pt idx="239">
                  <c:v>44960</c:v>
                </c:pt>
                <c:pt idx="240">
                  <c:v>44961</c:v>
                </c:pt>
                <c:pt idx="241">
                  <c:v>44963</c:v>
                </c:pt>
                <c:pt idx="242">
                  <c:v>44964</c:v>
                </c:pt>
                <c:pt idx="243">
                  <c:v>44965</c:v>
                </c:pt>
                <c:pt idx="244">
                  <c:v>44970</c:v>
                </c:pt>
                <c:pt idx="245">
                  <c:v>44971</c:v>
                </c:pt>
                <c:pt idx="246">
                  <c:v>44972</c:v>
                </c:pt>
                <c:pt idx="247">
                  <c:v>44973</c:v>
                </c:pt>
                <c:pt idx="248">
                  <c:v>44974</c:v>
                </c:pt>
                <c:pt idx="249">
                  <c:v>44975</c:v>
                </c:pt>
                <c:pt idx="250">
                  <c:v>44977</c:v>
                </c:pt>
                <c:pt idx="251">
                  <c:v>44978</c:v>
                </c:pt>
                <c:pt idx="252">
                  <c:v>44978</c:v>
                </c:pt>
                <c:pt idx="253">
                  <c:v>44979</c:v>
                </c:pt>
                <c:pt idx="254">
                  <c:v>44980</c:v>
                </c:pt>
                <c:pt idx="255">
                  <c:v>44981</c:v>
                </c:pt>
                <c:pt idx="256">
                  <c:v>44982</c:v>
                </c:pt>
                <c:pt idx="257">
                  <c:v>44984</c:v>
                </c:pt>
                <c:pt idx="258">
                  <c:v>44985</c:v>
                </c:pt>
                <c:pt idx="259">
                  <c:v>44986</c:v>
                </c:pt>
                <c:pt idx="260">
                  <c:v>44987</c:v>
                </c:pt>
                <c:pt idx="261">
                  <c:v>44988</c:v>
                </c:pt>
                <c:pt idx="262">
                  <c:v>44989</c:v>
                </c:pt>
                <c:pt idx="263">
                  <c:v>44991</c:v>
                </c:pt>
                <c:pt idx="264">
                  <c:v>44992</c:v>
                </c:pt>
                <c:pt idx="265">
                  <c:v>44993</c:v>
                </c:pt>
                <c:pt idx="266">
                  <c:v>44994</c:v>
                </c:pt>
                <c:pt idx="267">
                  <c:v>44995</c:v>
                </c:pt>
                <c:pt idx="268">
                  <c:v>44996</c:v>
                </c:pt>
                <c:pt idx="269">
                  <c:v>44998</c:v>
                </c:pt>
                <c:pt idx="270">
                  <c:v>44999</c:v>
                </c:pt>
                <c:pt idx="271">
                  <c:v>44999</c:v>
                </c:pt>
                <c:pt idx="272">
                  <c:v>45000</c:v>
                </c:pt>
                <c:pt idx="273">
                  <c:v>45000</c:v>
                </c:pt>
                <c:pt idx="274">
                  <c:v>45001</c:v>
                </c:pt>
                <c:pt idx="275">
                  <c:v>45002</c:v>
                </c:pt>
                <c:pt idx="276">
                  <c:v>45003</c:v>
                </c:pt>
                <c:pt idx="277">
                  <c:v>45003</c:v>
                </c:pt>
                <c:pt idx="278">
                  <c:v>45005</c:v>
                </c:pt>
                <c:pt idx="279">
                  <c:v>45005</c:v>
                </c:pt>
                <c:pt idx="280">
                  <c:v>45006</c:v>
                </c:pt>
                <c:pt idx="281">
                  <c:v>45006</c:v>
                </c:pt>
                <c:pt idx="282">
                  <c:v>45007</c:v>
                </c:pt>
                <c:pt idx="283">
                  <c:v>45008</c:v>
                </c:pt>
                <c:pt idx="284">
                  <c:v>45009</c:v>
                </c:pt>
                <c:pt idx="285">
                  <c:v>45010</c:v>
                </c:pt>
                <c:pt idx="286">
                  <c:v>45012</c:v>
                </c:pt>
                <c:pt idx="287">
                  <c:v>45013</c:v>
                </c:pt>
                <c:pt idx="288">
                  <c:v>45014</c:v>
                </c:pt>
                <c:pt idx="289">
                  <c:v>45015</c:v>
                </c:pt>
                <c:pt idx="290">
                  <c:v>45016</c:v>
                </c:pt>
                <c:pt idx="291">
                  <c:v>45019</c:v>
                </c:pt>
                <c:pt idx="292">
                  <c:v>45020</c:v>
                </c:pt>
                <c:pt idx="293">
                  <c:v>45021</c:v>
                </c:pt>
                <c:pt idx="294">
                  <c:v>45022</c:v>
                </c:pt>
                <c:pt idx="295">
                  <c:v>45026</c:v>
                </c:pt>
                <c:pt idx="296">
                  <c:v>45027</c:v>
                </c:pt>
                <c:pt idx="297">
                  <c:v>45028</c:v>
                </c:pt>
                <c:pt idx="298">
                  <c:v>45029</c:v>
                </c:pt>
                <c:pt idx="299">
                  <c:v>45031</c:v>
                </c:pt>
                <c:pt idx="300">
                  <c:v>45034</c:v>
                </c:pt>
                <c:pt idx="301">
                  <c:v>45035</c:v>
                </c:pt>
                <c:pt idx="302">
                  <c:v>45035</c:v>
                </c:pt>
                <c:pt idx="303">
                  <c:v>45036</c:v>
                </c:pt>
                <c:pt idx="304">
                  <c:v>45036</c:v>
                </c:pt>
                <c:pt idx="305">
                  <c:v>45037</c:v>
                </c:pt>
                <c:pt idx="306">
                  <c:v>45038</c:v>
                </c:pt>
                <c:pt idx="307">
                  <c:v>45040</c:v>
                </c:pt>
                <c:pt idx="308">
                  <c:v>45041</c:v>
                </c:pt>
                <c:pt idx="309">
                  <c:v>45041</c:v>
                </c:pt>
                <c:pt idx="310">
                  <c:v>45042</c:v>
                </c:pt>
                <c:pt idx="311">
                  <c:v>45043</c:v>
                </c:pt>
                <c:pt idx="312">
                  <c:v>45043</c:v>
                </c:pt>
                <c:pt idx="313">
                  <c:v>45044</c:v>
                </c:pt>
                <c:pt idx="314">
                  <c:v>45044</c:v>
                </c:pt>
                <c:pt idx="315">
                  <c:v>45062</c:v>
                </c:pt>
                <c:pt idx="316">
                  <c:v>45063</c:v>
                </c:pt>
                <c:pt idx="317">
                  <c:v>45063</c:v>
                </c:pt>
                <c:pt idx="318">
                  <c:v>45064</c:v>
                </c:pt>
              </c:numCache>
            </c:numRef>
          </c:xVal>
          <c:yVal>
            <c:numRef>
              <c:f>'RT032'!$E$6:$E$324</c:f>
              <c:numCache>
                <c:formatCode>General</c:formatCode>
                <c:ptCount val="319"/>
                <c:pt idx="315" formatCode="0.00">
                  <c:v>11.4</c:v>
                </c:pt>
                <c:pt idx="316" formatCode="0.00">
                  <c:v>19.2</c:v>
                </c:pt>
                <c:pt idx="317" formatCode="0.00">
                  <c:v>9.1</c:v>
                </c:pt>
                <c:pt idx="318" formatCode="0.00">
                  <c:v>4.0999999999999996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AE5-455B-8CB5-76149FF9449F}"/>
            </c:ext>
          </c:extLst>
        </c:ser>
        <c:ser>
          <c:idx val="1"/>
          <c:order val="1"/>
          <c:tx>
            <c:strRef>
              <c:f>'RT032'!$F$5</c:f>
              <c:strCache>
                <c:ptCount val="1"/>
                <c:pt idx="0">
                  <c:v>2 dias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'RT032'!$C$6:$C$324</c:f>
              <c:numCache>
                <c:formatCode>m/d/yyyy</c:formatCode>
                <c:ptCount val="319"/>
                <c:pt idx="0">
                  <c:v>44615</c:v>
                </c:pt>
                <c:pt idx="1">
                  <c:v>44616</c:v>
                </c:pt>
                <c:pt idx="2">
                  <c:v>44617</c:v>
                </c:pt>
                <c:pt idx="3">
                  <c:v>44618</c:v>
                </c:pt>
                <c:pt idx="4">
                  <c:v>44618</c:v>
                </c:pt>
                <c:pt idx="5">
                  <c:v>44622</c:v>
                </c:pt>
                <c:pt idx="6">
                  <c:v>44614</c:v>
                </c:pt>
                <c:pt idx="7">
                  <c:v>44628</c:v>
                </c:pt>
                <c:pt idx="8">
                  <c:v>44628</c:v>
                </c:pt>
                <c:pt idx="9">
                  <c:v>44629</c:v>
                </c:pt>
                <c:pt idx="10">
                  <c:v>44630</c:v>
                </c:pt>
                <c:pt idx="11">
                  <c:v>44637</c:v>
                </c:pt>
                <c:pt idx="12">
                  <c:v>44638</c:v>
                </c:pt>
                <c:pt idx="13">
                  <c:v>44639</c:v>
                </c:pt>
                <c:pt idx="14">
                  <c:v>44641</c:v>
                </c:pt>
                <c:pt idx="15">
                  <c:v>44642</c:v>
                </c:pt>
                <c:pt idx="16">
                  <c:v>44643</c:v>
                </c:pt>
                <c:pt idx="17">
                  <c:v>44644</c:v>
                </c:pt>
                <c:pt idx="18">
                  <c:v>44645</c:v>
                </c:pt>
                <c:pt idx="19">
                  <c:v>44645</c:v>
                </c:pt>
                <c:pt idx="20">
                  <c:v>44646</c:v>
                </c:pt>
                <c:pt idx="21">
                  <c:v>44648</c:v>
                </c:pt>
                <c:pt idx="22">
                  <c:v>44648</c:v>
                </c:pt>
                <c:pt idx="23">
                  <c:v>44649</c:v>
                </c:pt>
                <c:pt idx="24">
                  <c:v>44649</c:v>
                </c:pt>
                <c:pt idx="25">
                  <c:v>44650</c:v>
                </c:pt>
                <c:pt idx="26">
                  <c:v>44651</c:v>
                </c:pt>
                <c:pt idx="27">
                  <c:v>44652</c:v>
                </c:pt>
                <c:pt idx="28">
                  <c:v>44653</c:v>
                </c:pt>
                <c:pt idx="29">
                  <c:v>44655</c:v>
                </c:pt>
                <c:pt idx="30">
                  <c:v>44656</c:v>
                </c:pt>
                <c:pt idx="31">
                  <c:v>44657</c:v>
                </c:pt>
                <c:pt idx="32">
                  <c:v>44749</c:v>
                </c:pt>
                <c:pt idx="33">
                  <c:v>44658</c:v>
                </c:pt>
                <c:pt idx="34">
                  <c:v>44659</c:v>
                </c:pt>
                <c:pt idx="35">
                  <c:v>44662</c:v>
                </c:pt>
                <c:pt idx="36">
                  <c:v>44663</c:v>
                </c:pt>
                <c:pt idx="37">
                  <c:v>44664</c:v>
                </c:pt>
                <c:pt idx="38">
                  <c:v>44664</c:v>
                </c:pt>
                <c:pt idx="39">
                  <c:v>44665</c:v>
                </c:pt>
                <c:pt idx="40">
                  <c:v>44667</c:v>
                </c:pt>
                <c:pt idx="41">
                  <c:v>44670</c:v>
                </c:pt>
                <c:pt idx="42">
                  <c:v>44671</c:v>
                </c:pt>
                <c:pt idx="43">
                  <c:v>44673</c:v>
                </c:pt>
                <c:pt idx="44">
                  <c:v>44674</c:v>
                </c:pt>
                <c:pt idx="45">
                  <c:v>44676</c:v>
                </c:pt>
                <c:pt idx="46">
                  <c:v>44677</c:v>
                </c:pt>
                <c:pt idx="47">
                  <c:v>44678</c:v>
                </c:pt>
                <c:pt idx="48">
                  <c:v>44679</c:v>
                </c:pt>
                <c:pt idx="49">
                  <c:v>44680</c:v>
                </c:pt>
                <c:pt idx="50">
                  <c:v>44683</c:v>
                </c:pt>
                <c:pt idx="51">
                  <c:v>44684</c:v>
                </c:pt>
                <c:pt idx="52">
                  <c:v>44685</c:v>
                </c:pt>
                <c:pt idx="53">
                  <c:v>44686</c:v>
                </c:pt>
                <c:pt idx="54">
                  <c:v>44687</c:v>
                </c:pt>
                <c:pt idx="55">
                  <c:v>44688</c:v>
                </c:pt>
                <c:pt idx="56">
                  <c:v>44690</c:v>
                </c:pt>
                <c:pt idx="57">
                  <c:v>44691</c:v>
                </c:pt>
                <c:pt idx="58">
                  <c:v>44692</c:v>
                </c:pt>
                <c:pt idx="59">
                  <c:v>44693</c:v>
                </c:pt>
                <c:pt idx="60">
                  <c:v>44694</c:v>
                </c:pt>
                <c:pt idx="61">
                  <c:v>44695</c:v>
                </c:pt>
                <c:pt idx="62">
                  <c:v>44697</c:v>
                </c:pt>
                <c:pt idx="63">
                  <c:v>44698</c:v>
                </c:pt>
                <c:pt idx="64">
                  <c:v>44699</c:v>
                </c:pt>
                <c:pt idx="65">
                  <c:v>44700</c:v>
                </c:pt>
                <c:pt idx="66">
                  <c:v>44705</c:v>
                </c:pt>
                <c:pt idx="67">
                  <c:v>44706</c:v>
                </c:pt>
                <c:pt idx="68">
                  <c:v>44707</c:v>
                </c:pt>
                <c:pt idx="69">
                  <c:v>44708</c:v>
                </c:pt>
                <c:pt idx="70">
                  <c:v>44709</c:v>
                </c:pt>
                <c:pt idx="71">
                  <c:v>44711</c:v>
                </c:pt>
                <c:pt idx="72">
                  <c:v>44712</c:v>
                </c:pt>
                <c:pt idx="73">
                  <c:v>44713</c:v>
                </c:pt>
                <c:pt idx="74">
                  <c:v>44725</c:v>
                </c:pt>
                <c:pt idx="75">
                  <c:v>44726</c:v>
                </c:pt>
                <c:pt idx="76">
                  <c:v>44727</c:v>
                </c:pt>
                <c:pt idx="77">
                  <c:v>44729</c:v>
                </c:pt>
                <c:pt idx="78">
                  <c:v>44730</c:v>
                </c:pt>
                <c:pt idx="79">
                  <c:v>44733</c:v>
                </c:pt>
                <c:pt idx="80">
                  <c:v>44734</c:v>
                </c:pt>
                <c:pt idx="81">
                  <c:v>44735</c:v>
                </c:pt>
                <c:pt idx="82">
                  <c:v>44736</c:v>
                </c:pt>
                <c:pt idx="83">
                  <c:v>44736</c:v>
                </c:pt>
                <c:pt idx="84">
                  <c:v>44737</c:v>
                </c:pt>
                <c:pt idx="85">
                  <c:v>44739</c:v>
                </c:pt>
                <c:pt idx="86">
                  <c:v>44740</c:v>
                </c:pt>
                <c:pt idx="87">
                  <c:v>44741</c:v>
                </c:pt>
                <c:pt idx="88">
                  <c:v>44742</c:v>
                </c:pt>
                <c:pt idx="89">
                  <c:v>44743</c:v>
                </c:pt>
                <c:pt idx="90">
                  <c:v>44746</c:v>
                </c:pt>
                <c:pt idx="91">
                  <c:v>44747</c:v>
                </c:pt>
                <c:pt idx="92">
                  <c:v>44748</c:v>
                </c:pt>
                <c:pt idx="93">
                  <c:v>44748</c:v>
                </c:pt>
                <c:pt idx="94">
                  <c:v>44749</c:v>
                </c:pt>
                <c:pt idx="95">
                  <c:v>44749</c:v>
                </c:pt>
                <c:pt idx="96">
                  <c:v>44750</c:v>
                </c:pt>
                <c:pt idx="97">
                  <c:v>44750</c:v>
                </c:pt>
                <c:pt idx="98">
                  <c:v>44753</c:v>
                </c:pt>
                <c:pt idx="99">
                  <c:v>44753</c:v>
                </c:pt>
                <c:pt idx="100">
                  <c:v>44754</c:v>
                </c:pt>
                <c:pt idx="101">
                  <c:v>44754</c:v>
                </c:pt>
                <c:pt idx="102">
                  <c:v>44755</c:v>
                </c:pt>
                <c:pt idx="103">
                  <c:v>44755</c:v>
                </c:pt>
                <c:pt idx="104">
                  <c:v>44756</c:v>
                </c:pt>
                <c:pt idx="105">
                  <c:v>44756</c:v>
                </c:pt>
                <c:pt idx="106">
                  <c:v>44757</c:v>
                </c:pt>
                <c:pt idx="107">
                  <c:v>44758</c:v>
                </c:pt>
                <c:pt idx="108">
                  <c:v>44760</c:v>
                </c:pt>
                <c:pt idx="109">
                  <c:v>44761</c:v>
                </c:pt>
                <c:pt idx="110">
                  <c:v>44790</c:v>
                </c:pt>
                <c:pt idx="111">
                  <c:v>44791</c:v>
                </c:pt>
                <c:pt idx="112">
                  <c:v>44792</c:v>
                </c:pt>
                <c:pt idx="113">
                  <c:v>44793</c:v>
                </c:pt>
                <c:pt idx="114">
                  <c:v>44795</c:v>
                </c:pt>
                <c:pt idx="115">
                  <c:v>44795</c:v>
                </c:pt>
                <c:pt idx="116">
                  <c:v>44796</c:v>
                </c:pt>
                <c:pt idx="117">
                  <c:v>44796</c:v>
                </c:pt>
                <c:pt idx="118">
                  <c:v>44797</c:v>
                </c:pt>
                <c:pt idx="119">
                  <c:v>44797</c:v>
                </c:pt>
                <c:pt idx="120">
                  <c:v>44798</c:v>
                </c:pt>
                <c:pt idx="121">
                  <c:v>44799</c:v>
                </c:pt>
                <c:pt idx="122">
                  <c:v>44800</c:v>
                </c:pt>
                <c:pt idx="123">
                  <c:v>44802</c:v>
                </c:pt>
                <c:pt idx="124">
                  <c:v>44802</c:v>
                </c:pt>
                <c:pt idx="125">
                  <c:v>44803</c:v>
                </c:pt>
                <c:pt idx="126">
                  <c:v>44803</c:v>
                </c:pt>
                <c:pt idx="127">
                  <c:v>44804</c:v>
                </c:pt>
                <c:pt idx="128">
                  <c:v>44804</c:v>
                </c:pt>
                <c:pt idx="129">
                  <c:v>44805</c:v>
                </c:pt>
                <c:pt idx="130">
                  <c:v>44809</c:v>
                </c:pt>
                <c:pt idx="131">
                  <c:v>44810</c:v>
                </c:pt>
                <c:pt idx="132">
                  <c:v>44812</c:v>
                </c:pt>
                <c:pt idx="133">
                  <c:v>44812</c:v>
                </c:pt>
                <c:pt idx="134">
                  <c:v>44813</c:v>
                </c:pt>
                <c:pt idx="135">
                  <c:v>44813</c:v>
                </c:pt>
                <c:pt idx="136">
                  <c:v>44814</c:v>
                </c:pt>
                <c:pt idx="137">
                  <c:v>44816</c:v>
                </c:pt>
                <c:pt idx="138">
                  <c:v>44817</c:v>
                </c:pt>
                <c:pt idx="139">
                  <c:v>44817</c:v>
                </c:pt>
                <c:pt idx="140">
                  <c:v>44818</c:v>
                </c:pt>
                <c:pt idx="141">
                  <c:v>44819</c:v>
                </c:pt>
                <c:pt idx="142">
                  <c:v>44820</c:v>
                </c:pt>
                <c:pt idx="143">
                  <c:v>44821</c:v>
                </c:pt>
                <c:pt idx="144">
                  <c:v>44823</c:v>
                </c:pt>
                <c:pt idx="145">
                  <c:v>44823</c:v>
                </c:pt>
                <c:pt idx="146">
                  <c:v>44824</c:v>
                </c:pt>
                <c:pt idx="147">
                  <c:v>44825</c:v>
                </c:pt>
                <c:pt idx="148">
                  <c:v>44825</c:v>
                </c:pt>
                <c:pt idx="149">
                  <c:v>44826</c:v>
                </c:pt>
                <c:pt idx="150">
                  <c:v>44826</c:v>
                </c:pt>
                <c:pt idx="151">
                  <c:v>44827</c:v>
                </c:pt>
                <c:pt idx="152">
                  <c:v>44827</c:v>
                </c:pt>
                <c:pt idx="153">
                  <c:v>44828</c:v>
                </c:pt>
                <c:pt idx="154">
                  <c:v>44830</c:v>
                </c:pt>
                <c:pt idx="155">
                  <c:v>44831</c:v>
                </c:pt>
                <c:pt idx="156">
                  <c:v>44832</c:v>
                </c:pt>
                <c:pt idx="157">
                  <c:v>44842</c:v>
                </c:pt>
                <c:pt idx="158">
                  <c:v>44844</c:v>
                </c:pt>
                <c:pt idx="159">
                  <c:v>44845</c:v>
                </c:pt>
                <c:pt idx="160">
                  <c:v>44847</c:v>
                </c:pt>
                <c:pt idx="161">
                  <c:v>44848</c:v>
                </c:pt>
                <c:pt idx="162">
                  <c:v>44849</c:v>
                </c:pt>
                <c:pt idx="163">
                  <c:v>44849</c:v>
                </c:pt>
                <c:pt idx="164">
                  <c:v>44851</c:v>
                </c:pt>
                <c:pt idx="165">
                  <c:v>44852</c:v>
                </c:pt>
                <c:pt idx="166">
                  <c:v>44852</c:v>
                </c:pt>
                <c:pt idx="167">
                  <c:v>44853</c:v>
                </c:pt>
                <c:pt idx="168">
                  <c:v>44853</c:v>
                </c:pt>
                <c:pt idx="169">
                  <c:v>44854</c:v>
                </c:pt>
                <c:pt idx="170">
                  <c:v>44854</c:v>
                </c:pt>
                <c:pt idx="171">
                  <c:v>44855</c:v>
                </c:pt>
                <c:pt idx="172">
                  <c:v>44856</c:v>
                </c:pt>
                <c:pt idx="173">
                  <c:v>44858</c:v>
                </c:pt>
                <c:pt idx="174">
                  <c:v>44858</c:v>
                </c:pt>
                <c:pt idx="175">
                  <c:v>44859</c:v>
                </c:pt>
                <c:pt idx="176">
                  <c:v>44860</c:v>
                </c:pt>
                <c:pt idx="177">
                  <c:v>44860</c:v>
                </c:pt>
                <c:pt idx="178">
                  <c:v>44861</c:v>
                </c:pt>
                <c:pt idx="179">
                  <c:v>44862</c:v>
                </c:pt>
                <c:pt idx="180">
                  <c:v>44863</c:v>
                </c:pt>
                <c:pt idx="181">
                  <c:v>44865</c:v>
                </c:pt>
                <c:pt idx="182">
                  <c:v>44866</c:v>
                </c:pt>
                <c:pt idx="183">
                  <c:v>44868</c:v>
                </c:pt>
                <c:pt idx="184">
                  <c:v>44869</c:v>
                </c:pt>
                <c:pt idx="185">
                  <c:v>44870</c:v>
                </c:pt>
                <c:pt idx="186">
                  <c:v>44872</c:v>
                </c:pt>
                <c:pt idx="187">
                  <c:v>44872</c:v>
                </c:pt>
                <c:pt idx="188">
                  <c:v>44873</c:v>
                </c:pt>
                <c:pt idx="189">
                  <c:v>44873</c:v>
                </c:pt>
                <c:pt idx="190">
                  <c:v>44874</c:v>
                </c:pt>
                <c:pt idx="191">
                  <c:v>44874</c:v>
                </c:pt>
                <c:pt idx="192">
                  <c:v>44875</c:v>
                </c:pt>
                <c:pt idx="193">
                  <c:v>44875</c:v>
                </c:pt>
                <c:pt idx="194">
                  <c:v>44876</c:v>
                </c:pt>
                <c:pt idx="195">
                  <c:v>44877</c:v>
                </c:pt>
                <c:pt idx="196">
                  <c:v>44883</c:v>
                </c:pt>
                <c:pt idx="197">
                  <c:v>44884</c:v>
                </c:pt>
                <c:pt idx="198">
                  <c:v>44886</c:v>
                </c:pt>
                <c:pt idx="199">
                  <c:v>44886</c:v>
                </c:pt>
                <c:pt idx="200">
                  <c:v>44887</c:v>
                </c:pt>
                <c:pt idx="201">
                  <c:v>44888</c:v>
                </c:pt>
                <c:pt idx="202">
                  <c:v>44889</c:v>
                </c:pt>
                <c:pt idx="203">
                  <c:v>44889</c:v>
                </c:pt>
                <c:pt idx="204">
                  <c:v>44890</c:v>
                </c:pt>
                <c:pt idx="205">
                  <c:v>44890</c:v>
                </c:pt>
                <c:pt idx="206">
                  <c:v>44891</c:v>
                </c:pt>
                <c:pt idx="207">
                  <c:v>44891</c:v>
                </c:pt>
                <c:pt idx="208">
                  <c:v>44893</c:v>
                </c:pt>
                <c:pt idx="209">
                  <c:v>44893</c:v>
                </c:pt>
                <c:pt idx="210">
                  <c:v>44894</c:v>
                </c:pt>
                <c:pt idx="211">
                  <c:v>44895</c:v>
                </c:pt>
                <c:pt idx="212">
                  <c:v>44896</c:v>
                </c:pt>
                <c:pt idx="213">
                  <c:v>44901</c:v>
                </c:pt>
                <c:pt idx="214">
                  <c:v>44902</c:v>
                </c:pt>
                <c:pt idx="215">
                  <c:v>44902</c:v>
                </c:pt>
                <c:pt idx="216">
                  <c:v>44903</c:v>
                </c:pt>
                <c:pt idx="217">
                  <c:v>44904</c:v>
                </c:pt>
                <c:pt idx="218">
                  <c:v>44905</c:v>
                </c:pt>
                <c:pt idx="219">
                  <c:v>44914</c:v>
                </c:pt>
                <c:pt idx="220">
                  <c:v>44915</c:v>
                </c:pt>
                <c:pt idx="221">
                  <c:v>44916</c:v>
                </c:pt>
                <c:pt idx="222">
                  <c:v>44917</c:v>
                </c:pt>
                <c:pt idx="223">
                  <c:v>44924</c:v>
                </c:pt>
                <c:pt idx="224">
                  <c:v>44929</c:v>
                </c:pt>
                <c:pt idx="225">
                  <c:v>44932</c:v>
                </c:pt>
                <c:pt idx="226">
                  <c:v>44935</c:v>
                </c:pt>
                <c:pt idx="227">
                  <c:v>44936</c:v>
                </c:pt>
                <c:pt idx="228">
                  <c:v>44937</c:v>
                </c:pt>
                <c:pt idx="229">
                  <c:v>44938</c:v>
                </c:pt>
                <c:pt idx="230">
                  <c:v>44950</c:v>
                </c:pt>
                <c:pt idx="231">
                  <c:v>44951</c:v>
                </c:pt>
                <c:pt idx="232">
                  <c:v>44952</c:v>
                </c:pt>
                <c:pt idx="233">
                  <c:v>44953</c:v>
                </c:pt>
                <c:pt idx="234">
                  <c:v>44954</c:v>
                </c:pt>
                <c:pt idx="235">
                  <c:v>44956</c:v>
                </c:pt>
                <c:pt idx="236">
                  <c:v>44957</c:v>
                </c:pt>
                <c:pt idx="237">
                  <c:v>44958</c:v>
                </c:pt>
                <c:pt idx="238">
                  <c:v>44959</c:v>
                </c:pt>
                <c:pt idx="239">
                  <c:v>44960</c:v>
                </c:pt>
                <c:pt idx="240">
                  <c:v>44961</c:v>
                </c:pt>
                <c:pt idx="241">
                  <c:v>44963</c:v>
                </c:pt>
                <c:pt idx="242">
                  <c:v>44964</c:v>
                </c:pt>
                <c:pt idx="243">
                  <c:v>44965</c:v>
                </c:pt>
                <c:pt idx="244">
                  <c:v>44970</c:v>
                </c:pt>
                <c:pt idx="245">
                  <c:v>44971</c:v>
                </c:pt>
                <c:pt idx="246">
                  <c:v>44972</c:v>
                </c:pt>
                <c:pt idx="247">
                  <c:v>44973</c:v>
                </c:pt>
                <c:pt idx="248">
                  <c:v>44974</c:v>
                </c:pt>
                <c:pt idx="249">
                  <c:v>44975</c:v>
                </c:pt>
                <c:pt idx="250">
                  <c:v>44977</c:v>
                </c:pt>
                <c:pt idx="251">
                  <c:v>44978</c:v>
                </c:pt>
                <c:pt idx="252">
                  <c:v>44978</c:v>
                </c:pt>
                <c:pt idx="253">
                  <c:v>44979</c:v>
                </c:pt>
                <c:pt idx="254">
                  <c:v>44980</c:v>
                </c:pt>
                <c:pt idx="255">
                  <c:v>44981</c:v>
                </c:pt>
                <c:pt idx="256">
                  <c:v>44982</c:v>
                </c:pt>
                <c:pt idx="257">
                  <c:v>44984</c:v>
                </c:pt>
                <c:pt idx="258">
                  <c:v>44985</c:v>
                </c:pt>
                <c:pt idx="259">
                  <c:v>44986</c:v>
                </c:pt>
                <c:pt idx="260">
                  <c:v>44987</c:v>
                </c:pt>
                <c:pt idx="261">
                  <c:v>44988</c:v>
                </c:pt>
                <c:pt idx="262">
                  <c:v>44989</c:v>
                </c:pt>
                <c:pt idx="263">
                  <c:v>44991</c:v>
                </c:pt>
                <c:pt idx="264">
                  <c:v>44992</c:v>
                </c:pt>
                <c:pt idx="265">
                  <c:v>44993</c:v>
                </c:pt>
                <c:pt idx="266">
                  <c:v>44994</c:v>
                </c:pt>
                <c:pt idx="267">
                  <c:v>44995</c:v>
                </c:pt>
                <c:pt idx="268">
                  <c:v>44996</c:v>
                </c:pt>
                <c:pt idx="269">
                  <c:v>44998</c:v>
                </c:pt>
                <c:pt idx="270">
                  <c:v>44999</c:v>
                </c:pt>
                <c:pt idx="271">
                  <c:v>44999</c:v>
                </c:pt>
                <c:pt idx="272">
                  <c:v>45000</c:v>
                </c:pt>
                <c:pt idx="273">
                  <c:v>45000</c:v>
                </c:pt>
                <c:pt idx="274">
                  <c:v>45001</c:v>
                </c:pt>
                <c:pt idx="275">
                  <c:v>45002</c:v>
                </c:pt>
                <c:pt idx="276">
                  <c:v>45003</c:v>
                </c:pt>
                <c:pt idx="277">
                  <c:v>45003</c:v>
                </c:pt>
                <c:pt idx="278">
                  <c:v>45005</c:v>
                </c:pt>
                <c:pt idx="279">
                  <c:v>45005</c:v>
                </c:pt>
                <c:pt idx="280">
                  <c:v>45006</c:v>
                </c:pt>
                <c:pt idx="281">
                  <c:v>45006</c:v>
                </c:pt>
                <c:pt idx="282">
                  <c:v>45007</c:v>
                </c:pt>
                <c:pt idx="283">
                  <c:v>45008</c:v>
                </c:pt>
                <c:pt idx="284">
                  <c:v>45009</c:v>
                </c:pt>
                <c:pt idx="285">
                  <c:v>45010</c:v>
                </c:pt>
                <c:pt idx="286">
                  <c:v>45012</c:v>
                </c:pt>
                <c:pt idx="287">
                  <c:v>45013</c:v>
                </c:pt>
                <c:pt idx="288">
                  <c:v>45014</c:v>
                </c:pt>
                <c:pt idx="289">
                  <c:v>45015</c:v>
                </c:pt>
                <c:pt idx="290">
                  <c:v>45016</c:v>
                </c:pt>
                <c:pt idx="291">
                  <c:v>45019</c:v>
                </c:pt>
                <c:pt idx="292">
                  <c:v>45020</c:v>
                </c:pt>
                <c:pt idx="293">
                  <c:v>45021</c:v>
                </c:pt>
                <c:pt idx="294">
                  <c:v>45022</c:v>
                </c:pt>
                <c:pt idx="295">
                  <c:v>45026</c:v>
                </c:pt>
                <c:pt idx="296">
                  <c:v>45027</c:v>
                </c:pt>
                <c:pt idx="297">
                  <c:v>45028</c:v>
                </c:pt>
                <c:pt idx="298">
                  <c:v>45029</c:v>
                </c:pt>
                <c:pt idx="299">
                  <c:v>45031</c:v>
                </c:pt>
                <c:pt idx="300">
                  <c:v>45034</c:v>
                </c:pt>
                <c:pt idx="301">
                  <c:v>45035</c:v>
                </c:pt>
                <c:pt idx="302">
                  <c:v>45035</c:v>
                </c:pt>
                <c:pt idx="303">
                  <c:v>45036</c:v>
                </c:pt>
                <c:pt idx="304">
                  <c:v>45036</c:v>
                </c:pt>
                <c:pt idx="305">
                  <c:v>45037</c:v>
                </c:pt>
                <c:pt idx="306">
                  <c:v>45038</c:v>
                </c:pt>
                <c:pt idx="307">
                  <c:v>45040</c:v>
                </c:pt>
                <c:pt idx="308">
                  <c:v>45041</c:v>
                </c:pt>
                <c:pt idx="309">
                  <c:v>45041</c:v>
                </c:pt>
                <c:pt idx="310">
                  <c:v>45042</c:v>
                </c:pt>
                <c:pt idx="311">
                  <c:v>45043</c:v>
                </c:pt>
                <c:pt idx="312">
                  <c:v>45043</c:v>
                </c:pt>
                <c:pt idx="313">
                  <c:v>45044</c:v>
                </c:pt>
                <c:pt idx="314">
                  <c:v>45044</c:v>
                </c:pt>
                <c:pt idx="315">
                  <c:v>45062</c:v>
                </c:pt>
                <c:pt idx="316">
                  <c:v>45063</c:v>
                </c:pt>
                <c:pt idx="317">
                  <c:v>45063</c:v>
                </c:pt>
                <c:pt idx="318">
                  <c:v>45064</c:v>
                </c:pt>
              </c:numCache>
            </c:numRef>
          </c:xVal>
          <c:yVal>
            <c:numRef>
              <c:f>'RT032'!$F$6:$F$324</c:f>
              <c:numCache>
                <c:formatCode>General</c:formatCode>
                <c:ptCount val="319"/>
                <c:pt idx="315" formatCode="0.00">
                  <c:v>30.2</c:v>
                </c:pt>
                <c:pt idx="316" formatCode="0.00">
                  <c:v>32.200000000000003</c:v>
                </c:pt>
                <c:pt idx="317" formatCode="0.00">
                  <c:v>25.8</c:v>
                </c:pt>
                <c:pt idx="318" formatCode="0.00">
                  <c:v>24.9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AE5-455B-8CB5-76149FF9449F}"/>
            </c:ext>
          </c:extLst>
        </c:ser>
        <c:ser>
          <c:idx val="2"/>
          <c:order val="2"/>
          <c:tx>
            <c:strRef>
              <c:f>'RT032'!$G$5</c:f>
              <c:strCache>
                <c:ptCount val="1"/>
                <c:pt idx="0">
                  <c:v>3 dias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xVal>
            <c:numRef>
              <c:f>'RT032'!$C$6:$C$324</c:f>
              <c:numCache>
                <c:formatCode>m/d/yyyy</c:formatCode>
                <c:ptCount val="319"/>
                <c:pt idx="0">
                  <c:v>44615</c:v>
                </c:pt>
                <c:pt idx="1">
                  <c:v>44616</c:v>
                </c:pt>
                <c:pt idx="2">
                  <c:v>44617</c:v>
                </c:pt>
                <c:pt idx="3">
                  <c:v>44618</c:v>
                </c:pt>
                <c:pt idx="4">
                  <c:v>44618</c:v>
                </c:pt>
                <c:pt idx="5">
                  <c:v>44622</c:v>
                </c:pt>
                <c:pt idx="6">
                  <c:v>44614</c:v>
                </c:pt>
                <c:pt idx="7">
                  <c:v>44628</c:v>
                </c:pt>
                <c:pt idx="8">
                  <c:v>44628</c:v>
                </c:pt>
                <c:pt idx="9">
                  <c:v>44629</c:v>
                </c:pt>
                <c:pt idx="10">
                  <c:v>44630</c:v>
                </c:pt>
                <c:pt idx="11">
                  <c:v>44637</c:v>
                </c:pt>
                <c:pt idx="12">
                  <c:v>44638</c:v>
                </c:pt>
                <c:pt idx="13">
                  <c:v>44639</c:v>
                </c:pt>
                <c:pt idx="14">
                  <c:v>44641</c:v>
                </c:pt>
                <c:pt idx="15">
                  <c:v>44642</c:v>
                </c:pt>
                <c:pt idx="16">
                  <c:v>44643</c:v>
                </c:pt>
                <c:pt idx="17">
                  <c:v>44644</c:v>
                </c:pt>
                <c:pt idx="18">
                  <c:v>44645</c:v>
                </c:pt>
                <c:pt idx="19">
                  <c:v>44645</c:v>
                </c:pt>
                <c:pt idx="20">
                  <c:v>44646</c:v>
                </c:pt>
                <c:pt idx="21">
                  <c:v>44648</c:v>
                </c:pt>
                <c:pt idx="22">
                  <c:v>44648</c:v>
                </c:pt>
                <c:pt idx="23">
                  <c:v>44649</c:v>
                </c:pt>
                <c:pt idx="24">
                  <c:v>44649</c:v>
                </c:pt>
                <c:pt idx="25">
                  <c:v>44650</c:v>
                </c:pt>
                <c:pt idx="26">
                  <c:v>44651</c:v>
                </c:pt>
                <c:pt idx="27">
                  <c:v>44652</c:v>
                </c:pt>
                <c:pt idx="28">
                  <c:v>44653</c:v>
                </c:pt>
                <c:pt idx="29">
                  <c:v>44655</c:v>
                </c:pt>
                <c:pt idx="30">
                  <c:v>44656</c:v>
                </c:pt>
                <c:pt idx="31">
                  <c:v>44657</c:v>
                </c:pt>
                <c:pt idx="32">
                  <c:v>44749</c:v>
                </c:pt>
                <c:pt idx="33">
                  <c:v>44658</c:v>
                </c:pt>
                <c:pt idx="34">
                  <c:v>44659</c:v>
                </c:pt>
                <c:pt idx="35">
                  <c:v>44662</c:v>
                </c:pt>
                <c:pt idx="36">
                  <c:v>44663</c:v>
                </c:pt>
                <c:pt idx="37">
                  <c:v>44664</c:v>
                </c:pt>
                <c:pt idx="38">
                  <c:v>44664</c:v>
                </c:pt>
                <c:pt idx="39">
                  <c:v>44665</c:v>
                </c:pt>
                <c:pt idx="40">
                  <c:v>44667</c:v>
                </c:pt>
                <c:pt idx="41">
                  <c:v>44670</c:v>
                </c:pt>
                <c:pt idx="42">
                  <c:v>44671</c:v>
                </c:pt>
                <c:pt idx="43">
                  <c:v>44673</c:v>
                </c:pt>
                <c:pt idx="44">
                  <c:v>44674</c:v>
                </c:pt>
                <c:pt idx="45">
                  <c:v>44676</c:v>
                </c:pt>
                <c:pt idx="46">
                  <c:v>44677</c:v>
                </c:pt>
                <c:pt idx="47">
                  <c:v>44678</c:v>
                </c:pt>
                <c:pt idx="48">
                  <c:v>44679</c:v>
                </c:pt>
                <c:pt idx="49">
                  <c:v>44680</c:v>
                </c:pt>
                <c:pt idx="50">
                  <c:v>44683</c:v>
                </c:pt>
                <c:pt idx="51">
                  <c:v>44684</c:v>
                </c:pt>
                <c:pt idx="52">
                  <c:v>44685</c:v>
                </c:pt>
                <c:pt idx="53">
                  <c:v>44686</c:v>
                </c:pt>
                <c:pt idx="54">
                  <c:v>44687</c:v>
                </c:pt>
                <c:pt idx="55">
                  <c:v>44688</c:v>
                </c:pt>
                <c:pt idx="56">
                  <c:v>44690</c:v>
                </c:pt>
                <c:pt idx="57">
                  <c:v>44691</c:v>
                </c:pt>
                <c:pt idx="58">
                  <c:v>44692</c:v>
                </c:pt>
                <c:pt idx="59">
                  <c:v>44693</c:v>
                </c:pt>
                <c:pt idx="60">
                  <c:v>44694</c:v>
                </c:pt>
                <c:pt idx="61">
                  <c:v>44695</c:v>
                </c:pt>
                <c:pt idx="62">
                  <c:v>44697</c:v>
                </c:pt>
                <c:pt idx="63">
                  <c:v>44698</c:v>
                </c:pt>
                <c:pt idx="64">
                  <c:v>44699</c:v>
                </c:pt>
                <c:pt idx="65">
                  <c:v>44700</c:v>
                </c:pt>
                <c:pt idx="66">
                  <c:v>44705</c:v>
                </c:pt>
                <c:pt idx="67">
                  <c:v>44706</c:v>
                </c:pt>
                <c:pt idx="68">
                  <c:v>44707</c:v>
                </c:pt>
                <c:pt idx="69">
                  <c:v>44708</c:v>
                </c:pt>
                <c:pt idx="70">
                  <c:v>44709</c:v>
                </c:pt>
                <c:pt idx="71">
                  <c:v>44711</c:v>
                </c:pt>
                <c:pt idx="72">
                  <c:v>44712</c:v>
                </c:pt>
                <c:pt idx="73">
                  <c:v>44713</c:v>
                </c:pt>
                <c:pt idx="74">
                  <c:v>44725</c:v>
                </c:pt>
                <c:pt idx="75">
                  <c:v>44726</c:v>
                </c:pt>
                <c:pt idx="76">
                  <c:v>44727</c:v>
                </c:pt>
                <c:pt idx="77">
                  <c:v>44729</c:v>
                </c:pt>
                <c:pt idx="78">
                  <c:v>44730</c:v>
                </c:pt>
                <c:pt idx="79">
                  <c:v>44733</c:v>
                </c:pt>
                <c:pt idx="80">
                  <c:v>44734</c:v>
                </c:pt>
                <c:pt idx="81">
                  <c:v>44735</c:v>
                </c:pt>
                <c:pt idx="82">
                  <c:v>44736</c:v>
                </c:pt>
                <c:pt idx="83">
                  <c:v>44736</c:v>
                </c:pt>
                <c:pt idx="84">
                  <c:v>44737</c:v>
                </c:pt>
                <c:pt idx="85">
                  <c:v>44739</c:v>
                </c:pt>
                <c:pt idx="86">
                  <c:v>44740</c:v>
                </c:pt>
                <c:pt idx="87">
                  <c:v>44741</c:v>
                </c:pt>
                <c:pt idx="88">
                  <c:v>44742</c:v>
                </c:pt>
                <c:pt idx="89">
                  <c:v>44743</c:v>
                </c:pt>
                <c:pt idx="90">
                  <c:v>44746</c:v>
                </c:pt>
                <c:pt idx="91">
                  <c:v>44747</c:v>
                </c:pt>
                <c:pt idx="92">
                  <c:v>44748</c:v>
                </c:pt>
                <c:pt idx="93">
                  <c:v>44748</c:v>
                </c:pt>
                <c:pt idx="94">
                  <c:v>44749</c:v>
                </c:pt>
                <c:pt idx="95">
                  <c:v>44749</c:v>
                </c:pt>
                <c:pt idx="96">
                  <c:v>44750</c:v>
                </c:pt>
                <c:pt idx="97">
                  <c:v>44750</c:v>
                </c:pt>
                <c:pt idx="98">
                  <c:v>44753</c:v>
                </c:pt>
                <c:pt idx="99">
                  <c:v>44753</c:v>
                </c:pt>
                <c:pt idx="100">
                  <c:v>44754</c:v>
                </c:pt>
                <c:pt idx="101">
                  <c:v>44754</c:v>
                </c:pt>
                <c:pt idx="102">
                  <c:v>44755</c:v>
                </c:pt>
                <c:pt idx="103">
                  <c:v>44755</c:v>
                </c:pt>
                <c:pt idx="104">
                  <c:v>44756</c:v>
                </c:pt>
                <c:pt idx="105">
                  <c:v>44756</c:v>
                </c:pt>
                <c:pt idx="106">
                  <c:v>44757</c:v>
                </c:pt>
                <c:pt idx="107">
                  <c:v>44758</c:v>
                </c:pt>
                <c:pt idx="108">
                  <c:v>44760</c:v>
                </c:pt>
                <c:pt idx="109">
                  <c:v>44761</c:v>
                </c:pt>
                <c:pt idx="110">
                  <c:v>44790</c:v>
                </c:pt>
                <c:pt idx="111">
                  <c:v>44791</c:v>
                </c:pt>
                <c:pt idx="112">
                  <c:v>44792</c:v>
                </c:pt>
                <c:pt idx="113">
                  <c:v>44793</c:v>
                </c:pt>
                <c:pt idx="114">
                  <c:v>44795</c:v>
                </c:pt>
                <c:pt idx="115">
                  <c:v>44795</c:v>
                </c:pt>
                <c:pt idx="116">
                  <c:v>44796</c:v>
                </c:pt>
                <c:pt idx="117">
                  <c:v>44796</c:v>
                </c:pt>
                <c:pt idx="118">
                  <c:v>44797</c:v>
                </c:pt>
                <c:pt idx="119">
                  <c:v>44797</c:v>
                </c:pt>
                <c:pt idx="120">
                  <c:v>44798</c:v>
                </c:pt>
                <c:pt idx="121">
                  <c:v>44799</c:v>
                </c:pt>
                <c:pt idx="122">
                  <c:v>44800</c:v>
                </c:pt>
                <c:pt idx="123">
                  <c:v>44802</c:v>
                </c:pt>
                <c:pt idx="124">
                  <c:v>44802</c:v>
                </c:pt>
                <c:pt idx="125">
                  <c:v>44803</c:v>
                </c:pt>
                <c:pt idx="126">
                  <c:v>44803</c:v>
                </c:pt>
                <c:pt idx="127">
                  <c:v>44804</c:v>
                </c:pt>
                <c:pt idx="128">
                  <c:v>44804</c:v>
                </c:pt>
                <c:pt idx="129">
                  <c:v>44805</c:v>
                </c:pt>
                <c:pt idx="130">
                  <c:v>44809</c:v>
                </c:pt>
                <c:pt idx="131">
                  <c:v>44810</c:v>
                </c:pt>
                <c:pt idx="132">
                  <c:v>44812</c:v>
                </c:pt>
                <c:pt idx="133">
                  <c:v>44812</c:v>
                </c:pt>
                <c:pt idx="134">
                  <c:v>44813</c:v>
                </c:pt>
                <c:pt idx="135">
                  <c:v>44813</c:v>
                </c:pt>
                <c:pt idx="136">
                  <c:v>44814</c:v>
                </c:pt>
                <c:pt idx="137">
                  <c:v>44816</c:v>
                </c:pt>
                <c:pt idx="138">
                  <c:v>44817</c:v>
                </c:pt>
                <c:pt idx="139">
                  <c:v>44817</c:v>
                </c:pt>
                <c:pt idx="140">
                  <c:v>44818</c:v>
                </c:pt>
                <c:pt idx="141">
                  <c:v>44819</c:v>
                </c:pt>
                <c:pt idx="142">
                  <c:v>44820</c:v>
                </c:pt>
                <c:pt idx="143">
                  <c:v>44821</c:v>
                </c:pt>
                <c:pt idx="144">
                  <c:v>44823</c:v>
                </c:pt>
                <c:pt idx="145">
                  <c:v>44823</c:v>
                </c:pt>
                <c:pt idx="146">
                  <c:v>44824</c:v>
                </c:pt>
                <c:pt idx="147">
                  <c:v>44825</c:v>
                </c:pt>
                <c:pt idx="148">
                  <c:v>44825</c:v>
                </c:pt>
                <c:pt idx="149">
                  <c:v>44826</c:v>
                </c:pt>
                <c:pt idx="150">
                  <c:v>44826</c:v>
                </c:pt>
                <c:pt idx="151">
                  <c:v>44827</c:v>
                </c:pt>
                <c:pt idx="152">
                  <c:v>44827</c:v>
                </c:pt>
                <c:pt idx="153">
                  <c:v>44828</c:v>
                </c:pt>
                <c:pt idx="154">
                  <c:v>44830</c:v>
                </c:pt>
                <c:pt idx="155">
                  <c:v>44831</c:v>
                </c:pt>
                <c:pt idx="156">
                  <c:v>44832</c:v>
                </c:pt>
                <c:pt idx="157">
                  <c:v>44842</c:v>
                </c:pt>
                <c:pt idx="158">
                  <c:v>44844</c:v>
                </c:pt>
                <c:pt idx="159">
                  <c:v>44845</c:v>
                </c:pt>
                <c:pt idx="160">
                  <c:v>44847</c:v>
                </c:pt>
                <c:pt idx="161">
                  <c:v>44848</c:v>
                </c:pt>
                <c:pt idx="162">
                  <c:v>44849</c:v>
                </c:pt>
                <c:pt idx="163">
                  <c:v>44849</c:v>
                </c:pt>
                <c:pt idx="164">
                  <c:v>44851</c:v>
                </c:pt>
                <c:pt idx="165">
                  <c:v>44852</c:v>
                </c:pt>
                <c:pt idx="166">
                  <c:v>44852</c:v>
                </c:pt>
                <c:pt idx="167">
                  <c:v>44853</c:v>
                </c:pt>
                <c:pt idx="168">
                  <c:v>44853</c:v>
                </c:pt>
                <c:pt idx="169">
                  <c:v>44854</c:v>
                </c:pt>
                <c:pt idx="170">
                  <c:v>44854</c:v>
                </c:pt>
                <c:pt idx="171">
                  <c:v>44855</c:v>
                </c:pt>
                <c:pt idx="172">
                  <c:v>44856</c:v>
                </c:pt>
                <c:pt idx="173">
                  <c:v>44858</c:v>
                </c:pt>
                <c:pt idx="174">
                  <c:v>44858</c:v>
                </c:pt>
                <c:pt idx="175">
                  <c:v>44859</c:v>
                </c:pt>
                <c:pt idx="176">
                  <c:v>44860</c:v>
                </c:pt>
                <c:pt idx="177">
                  <c:v>44860</c:v>
                </c:pt>
                <c:pt idx="178">
                  <c:v>44861</c:v>
                </c:pt>
                <c:pt idx="179">
                  <c:v>44862</c:v>
                </c:pt>
                <c:pt idx="180">
                  <c:v>44863</c:v>
                </c:pt>
                <c:pt idx="181">
                  <c:v>44865</c:v>
                </c:pt>
                <c:pt idx="182">
                  <c:v>44866</c:v>
                </c:pt>
                <c:pt idx="183">
                  <c:v>44868</c:v>
                </c:pt>
                <c:pt idx="184">
                  <c:v>44869</c:v>
                </c:pt>
                <c:pt idx="185">
                  <c:v>44870</c:v>
                </c:pt>
                <c:pt idx="186">
                  <c:v>44872</c:v>
                </c:pt>
                <c:pt idx="187">
                  <c:v>44872</c:v>
                </c:pt>
                <c:pt idx="188">
                  <c:v>44873</c:v>
                </c:pt>
                <c:pt idx="189">
                  <c:v>44873</c:v>
                </c:pt>
                <c:pt idx="190">
                  <c:v>44874</c:v>
                </c:pt>
                <c:pt idx="191">
                  <c:v>44874</c:v>
                </c:pt>
                <c:pt idx="192">
                  <c:v>44875</c:v>
                </c:pt>
                <c:pt idx="193">
                  <c:v>44875</c:v>
                </c:pt>
                <c:pt idx="194">
                  <c:v>44876</c:v>
                </c:pt>
                <c:pt idx="195">
                  <c:v>44877</c:v>
                </c:pt>
                <c:pt idx="196">
                  <c:v>44883</c:v>
                </c:pt>
                <c:pt idx="197">
                  <c:v>44884</c:v>
                </c:pt>
                <c:pt idx="198">
                  <c:v>44886</c:v>
                </c:pt>
                <c:pt idx="199">
                  <c:v>44886</c:v>
                </c:pt>
                <c:pt idx="200">
                  <c:v>44887</c:v>
                </c:pt>
                <c:pt idx="201">
                  <c:v>44888</c:v>
                </c:pt>
                <c:pt idx="202">
                  <c:v>44889</c:v>
                </c:pt>
                <c:pt idx="203">
                  <c:v>44889</c:v>
                </c:pt>
                <c:pt idx="204">
                  <c:v>44890</c:v>
                </c:pt>
                <c:pt idx="205">
                  <c:v>44890</c:v>
                </c:pt>
                <c:pt idx="206">
                  <c:v>44891</c:v>
                </c:pt>
                <c:pt idx="207">
                  <c:v>44891</c:v>
                </c:pt>
                <c:pt idx="208">
                  <c:v>44893</c:v>
                </c:pt>
                <c:pt idx="209">
                  <c:v>44893</c:v>
                </c:pt>
                <c:pt idx="210">
                  <c:v>44894</c:v>
                </c:pt>
                <c:pt idx="211">
                  <c:v>44895</c:v>
                </c:pt>
                <c:pt idx="212">
                  <c:v>44896</c:v>
                </c:pt>
                <c:pt idx="213">
                  <c:v>44901</c:v>
                </c:pt>
                <c:pt idx="214">
                  <c:v>44902</c:v>
                </c:pt>
                <c:pt idx="215">
                  <c:v>44902</c:v>
                </c:pt>
                <c:pt idx="216">
                  <c:v>44903</c:v>
                </c:pt>
                <c:pt idx="217">
                  <c:v>44904</c:v>
                </c:pt>
                <c:pt idx="218">
                  <c:v>44905</c:v>
                </c:pt>
                <c:pt idx="219">
                  <c:v>44914</c:v>
                </c:pt>
                <c:pt idx="220">
                  <c:v>44915</c:v>
                </c:pt>
                <c:pt idx="221">
                  <c:v>44916</c:v>
                </c:pt>
                <c:pt idx="222">
                  <c:v>44917</c:v>
                </c:pt>
                <c:pt idx="223">
                  <c:v>44924</c:v>
                </c:pt>
                <c:pt idx="224">
                  <c:v>44929</c:v>
                </c:pt>
                <c:pt idx="225">
                  <c:v>44932</c:v>
                </c:pt>
                <c:pt idx="226">
                  <c:v>44935</c:v>
                </c:pt>
                <c:pt idx="227">
                  <c:v>44936</c:v>
                </c:pt>
                <c:pt idx="228">
                  <c:v>44937</c:v>
                </c:pt>
                <c:pt idx="229">
                  <c:v>44938</c:v>
                </c:pt>
                <c:pt idx="230">
                  <c:v>44950</c:v>
                </c:pt>
                <c:pt idx="231">
                  <c:v>44951</c:v>
                </c:pt>
                <c:pt idx="232">
                  <c:v>44952</c:v>
                </c:pt>
                <c:pt idx="233">
                  <c:v>44953</c:v>
                </c:pt>
                <c:pt idx="234">
                  <c:v>44954</c:v>
                </c:pt>
                <c:pt idx="235">
                  <c:v>44956</c:v>
                </c:pt>
                <c:pt idx="236">
                  <c:v>44957</c:v>
                </c:pt>
                <c:pt idx="237">
                  <c:v>44958</c:v>
                </c:pt>
                <c:pt idx="238">
                  <c:v>44959</c:v>
                </c:pt>
                <c:pt idx="239">
                  <c:v>44960</c:v>
                </c:pt>
                <c:pt idx="240">
                  <c:v>44961</c:v>
                </c:pt>
                <c:pt idx="241">
                  <c:v>44963</c:v>
                </c:pt>
                <c:pt idx="242">
                  <c:v>44964</c:v>
                </c:pt>
                <c:pt idx="243">
                  <c:v>44965</c:v>
                </c:pt>
                <c:pt idx="244">
                  <c:v>44970</c:v>
                </c:pt>
                <c:pt idx="245">
                  <c:v>44971</c:v>
                </c:pt>
                <c:pt idx="246">
                  <c:v>44972</c:v>
                </c:pt>
                <c:pt idx="247">
                  <c:v>44973</c:v>
                </c:pt>
                <c:pt idx="248">
                  <c:v>44974</c:v>
                </c:pt>
                <c:pt idx="249">
                  <c:v>44975</c:v>
                </c:pt>
                <c:pt idx="250">
                  <c:v>44977</c:v>
                </c:pt>
                <c:pt idx="251">
                  <c:v>44978</c:v>
                </c:pt>
                <c:pt idx="252">
                  <c:v>44978</c:v>
                </c:pt>
                <c:pt idx="253">
                  <c:v>44979</c:v>
                </c:pt>
                <c:pt idx="254">
                  <c:v>44980</c:v>
                </c:pt>
                <c:pt idx="255">
                  <c:v>44981</c:v>
                </c:pt>
                <c:pt idx="256">
                  <c:v>44982</c:v>
                </c:pt>
                <c:pt idx="257">
                  <c:v>44984</c:v>
                </c:pt>
                <c:pt idx="258">
                  <c:v>44985</c:v>
                </c:pt>
                <c:pt idx="259">
                  <c:v>44986</c:v>
                </c:pt>
                <c:pt idx="260">
                  <c:v>44987</c:v>
                </c:pt>
                <c:pt idx="261">
                  <c:v>44988</c:v>
                </c:pt>
                <c:pt idx="262">
                  <c:v>44989</c:v>
                </c:pt>
                <c:pt idx="263">
                  <c:v>44991</c:v>
                </c:pt>
                <c:pt idx="264">
                  <c:v>44992</c:v>
                </c:pt>
                <c:pt idx="265">
                  <c:v>44993</c:v>
                </c:pt>
                <c:pt idx="266">
                  <c:v>44994</c:v>
                </c:pt>
                <c:pt idx="267">
                  <c:v>44995</c:v>
                </c:pt>
                <c:pt idx="268">
                  <c:v>44996</c:v>
                </c:pt>
                <c:pt idx="269">
                  <c:v>44998</c:v>
                </c:pt>
                <c:pt idx="270">
                  <c:v>44999</c:v>
                </c:pt>
                <c:pt idx="271">
                  <c:v>44999</c:v>
                </c:pt>
                <c:pt idx="272">
                  <c:v>45000</c:v>
                </c:pt>
                <c:pt idx="273">
                  <c:v>45000</c:v>
                </c:pt>
                <c:pt idx="274">
                  <c:v>45001</c:v>
                </c:pt>
                <c:pt idx="275">
                  <c:v>45002</c:v>
                </c:pt>
                <c:pt idx="276">
                  <c:v>45003</c:v>
                </c:pt>
                <c:pt idx="277">
                  <c:v>45003</c:v>
                </c:pt>
                <c:pt idx="278">
                  <c:v>45005</c:v>
                </c:pt>
                <c:pt idx="279">
                  <c:v>45005</c:v>
                </c:pt>
                <c:pt idx="280">
                  <c:v>45006</c:v>
                </c:pt>
                <c:pt idx="281">
                  <c:v>45006</c:v>
                </c:pt>
                <c:pt idx="282">
                  <c:v>45007</c:v>
                </c:pt>
                <c:pt idx="283">
                  <c:v>45008</c:v>
                </c:pt>
                <c:pt idx="284">
                  <c:v>45009</c:v>
                </c:pt>
                <c:pt idx="285">
                  <c:v>45010</c:v>
                </c:pt>
                <c:pt idx="286">
                  <c:v>45012</c:v>
                </c:pt>
                <c:pt idx="287">
                  <c:v>45013</c:v>
                </c:pt>
                <c:pt idx="288">
                  <c:v>45014</c:v>
                </c:pt>
                <c:pt idx="289">
                  <c:v>45015</c:v>
                </c:pt>
                <c:pt idx="290">
                  <c:v>45016</c:v>
                </c:pt>
                <c:pt idx="291">
                  <c:v>45019</c:v>
                </c:pt>
                <c:pt idx="292">
                  <c:v>45020</c:v>
                </c:pt>
                <c:pt idx="293">
                  <c:v>45021</c:v>
                </c:pt>
                <c:pt idx="294">
                  <c:v>45022</c:v>
                </c:pt>
                <c:pt idx="295">
                  <c:v>45026</c:v>
                </c:pt>
                <c:pt idx="296">
                  <c:v>45027</c:v>
                </c:pt>
                <c:pt idx="297">
                  <c:v>45028</c:v>
                </c:pt>
                <c:pt idx="298">
                  <c:v>45029</c:v>
                </c:pt>
                <c:pt idx="299">
                  <c:v>45031</c:v>
                </c:pt>
                <c:pt idx="300">
                  <c:v>45034</c:v>
                </c:pt>
                <c:pt idx="301">
                  <c:v>45035</c:v>
                </c:pt>
                <c:pt idx="302">
                  <c:v>45035</c:v>
                </c:pt>
                <c:pt idx="303">
                  <c:v>45036</c:v>
                </c:pt>
                <c:pt idx="304">
                  <c:v>45036</c:v>
                </c:pt>
                <c:pt idx="305">
                  <c:v>45037</c:v>
                </c:pt>
                <c:pt idx="306">
                  <c:v>45038</c:v>
                </c:pt>
                <c:pt idx="307">
                  <c:v>45040</c:v>
                </c:pt>
                <c:pt idx="308">
                  <c:v>45041</c:v>
                </c:pt>
                <c:pt idx="309">
                  <c:v>45041</c:v>
                </c:pt>
                <c:pt idx="310">
                  <c:v>45042</c:v>
                </c:pt>
                <c:pt idx="311">
                  <c:v>45043</c:v>
                </c:pt>
                <c:pt idx="312">
                  <c:v>45043</c:v>
                </c:pt>
                <c:pt idx="313">
                  <c:v>45044</c:v>
                </c:pt>
                <c:pt idx="314">
                  <c:v>45044</c:v>
                </c:pt>
                <c:pt idx="315">
                  <c:v>45062</c:v>
                </c:pt>
                <c:pt idx="316">
                  <c:v>45063</c:v>
                </c:pt>
                <c:pt idx="317">
                  <c:v>45063</c:v>
                </c:pt>
                <c:pt idx="318">
                  <c:v>45064</c:v>
                </c:pt>
              </c:numCache>
            </c:numRef>
          </c:xVal>
          <c:yVal>
            <c:numRef>
              <c:f>'RT032'!$G$6:$G$324</c:f>
              <c:numCache>
                <c:formatCode>0.00</c:formatCode>
                <c:ptCount val="319"/>
                <c:pt idx="2">
                  <c:v>21.6</c:v>
                </c:pt>
                <c:pt idx="5">
                  <c:v>25.7</c:v>
                </c:pt>
                <c:pt idx="7">
                  <c:v>25.2</c:v>
                </c:pt>
                <c:pt idx="8">
                  <c:v>22.2</c:v>
                </c:pt>
                <c:pt idx="9">
                  <c:v>25.9</c:v>
                </c:pt>
                <c:pt idx="10">
                  <c:v>25.4</c:v>
                </c:pt>
                <c:pt idx="11">
                  <c:v>32.5</c:v>
                </c:pt>
                <c:pt idx="12">
                  <c:v>28.5</c:v>
                </c:pt>
                <c:pt idx="13">
                  <c:v>32.799999999999997</c:v>
                </c:pt>
                <c:pt idx="14">
                  <c:v>26.9</c:v>
                </c:pt>
                <c:pt idx="15">
                  <c:v>25.3</c:v>
                </c:pt>
                <c:pt idx="17">
                  <c:v>27.8</c:v>
                </c:pt>
                <c:pt idx="18">
                  <c:v>27.2</c:v>
                </c:pt>
                <c:pt idx="19">
                  <c:v>24.2</c:v>
                </c:pt>
                <c:pt idx="20">
                  <c:v>25</c:v>
                </c:pt>
                <c:pt idx="23">
                  <c:v>24.9</c:v>
                </c:pt>
                <c:pt idx="24">
                  <c:v>27.4</c:v>
                </c:pt>
                <c:pt idx="25">
                  <c:v>23</c:v>
                </c:pt>
                <c:pt idx="26">
                  <c:v>24.9</c:v>
                </c:pt>
                <c:pt idx="27">
                  <c:v>24.1</c:v>
                </c:pt>
                <c:pt idx="28">
                  <c:v>7.4</c:v>
                </c:pt>
                <c:pt idx="29">
                  <c:v>26.2</c:v>
                </c:pt>
                <c:pt idx="30">
                  <c:v>22.9</c:v>
                </c:pt>
                <c:pt idx="31">
                  <c:v>24.1</c:v>
                </c:pt>
                <c:pt idx="32">
                  <c:v>25.2</c:v>
                </c:pt>
                <c:pt idx="33">
                  <c:v>25.4</c:v>
                </c:pt>
                <c:pt idx="34">
                  <c:v>24.4</c:v>
                </c:pt>
                <c:pt idx="35">
                  <c:v>24.1</c:v>
                </c:pt>
                <c:pt idx="36">
                  <c:v>31.6</c:v>
                </c:pt>
                <c:pt idx="37">
                  <c:v>25.7</c:v>
                </c:pt>
                <c:pt idx="38">
                  <c:v>26.5</c:v>
                </c:pt>
                <c:pt idx="39">
                  <c:v>23</c:v>
                </c:pt>
                <c:pt idx="40">
                  <c:v>20.5</c:v>
                </c:pt>
                <c:pt idx="41">
                  <c:v>18.399999999999999</c:v>
                </c:pt>
                <c:pt idx="42">
                  <c:v>20.7</c:v>
                </c:pt>
                <c:pt idx="43">
                  <c:v>22.2</c:v>
                </c:pt>
                <c:pt idx="44">
                  <c:v>25</c:v>
                </c:pt>
                <c:pt idx="45">
                  <c:v>20.8</c:v>
                </c:pt>
                <c:pt idx="46">
                  <c:v>25</c:v>
                </c:pt>
                <c:pt idx="47">
                  <c:v>27.9</c:v>
                </c:pt>
                <c:pt idx="48">
                  <c:v>27.8</c:v>
                </c:pt>
                <c:pt idx="49">
                  <c:v>24.5</c:v>
                </c:pt>
                <c:pt idx="50">
                  <c:v>19.2</c:v>
                </c:pt>
                <c:pt idx="51">
                  <c:v>24.2</c:v>
                </c:pt>
                <c:pt idx="52">
                  <c:v>22</c:v>
                </c:pt>
                <c:pt idx="53">
                  <c:v>27.6</c:v>
                </c:pt>
                <c:pt idx="54">
                  <c:v>25.2</c:v>
                </c:pt>
                <c:pt idx="55">
                  <c:v>21</c:v>
                </c:pt>
                <c:pt idx="56">
                  <c:v>0</c:v>
                </c:pt>
                <c:pt idx="57">
                  <c:v>29.5</c:v>
                </c:pt>
                <c:pt idx="58">
                  <c:v>37.299999999999997</c:v>
                </c:pt>
                <c:pt idx="59">
                  <c:v>27.2</c:v>
                </c:pt>
                <c:pt idx="60">
                  <c:v>21.9</c:v>
                </c:pt>
                <c:pt idx="61">
                  <c:v>28.2</c:v>
                </c:pt>
                <c:pt idx="62">
                  <c:v>19.8</c:v>
                </c:pt>
                <c:pt idx="63">
                  <c:v>31.3</c:v>
                </c:pt>
                <c:pt idx="64">
                  <c:v>51.1</c:v>
                </c:pt>
                <c:pt idx="65">
                  <c:v>40</c:v>
                </c:pt>
                <c:pt idx="66">
                  <c:v>47.8</c:v>
                </c:pt>
                <c:pt idx="67">
                  <c:v>42.1</c:v>
                </c:pt>
                <c:pt idx="68">
                  <c:v>50</c:v>
                </c:pt>
                <c:pt idx="69">
                  <c:v>23.8</c:v>
                </c:pt>
                <c:pt idx="70">
                  <c:v>40.700000000000003</c:v>
                </c:pt>
                <c:pt idx="71">
                  <c:v>34.299999999999997</c:v>
                </c:pt>
                <c:pt idx="72">
                  <c:v>35.4</c:v>
                </c:pt>
                <c:pt idx="73">
                  <c:v>39.200000000000003</c:v>
                </c:pt>
                <c:pt idx="74">
                  <c:v>50.3</c:v>
                </c:pt>
                <c:pt idx="75">
                  <c:v>40.299999999999997</c:v>
                </c:pt>
                <c:pt idx="76">
                  <c:v>34</c:v>
                </c:pt>
                <c:pt idx="77">
                  <c:v>48</c:v>
                </c:pt>
                <c:pt idx="78">
                  <c:v>45.9</c:v>
                </c:pt>
                <c:pt idx="79">
                  <c:v>43.5</c:v>
                </c:pt>
                <c:pt idx="80">
                  <c:v>38.700000000000003</c:v>
                </c:pt>
                <c:pt idx="81">
                  <c:v>54.5</c:v>
                </c:pt>
                <c:pt idx="82">
                  <c:v>29.5</c:v>
                </c:pt>
                <c:pt idx="83">
                  <c:v>29.6</c:v>
                </c:pt>
                <c:pt idx="84">
                  <c:v>42</c:v>
                </c:pt>
                <c:pt idx="85">
                  <c:v>41.3</c:v>
                </c:pt>
                <c:pt idx="86">
                  <c:v>28.1</c:v>
                </c:pt>
                <c:pt idx="87">
                  <c:v>37.1</c:v>
                </c:pt>
                <c:pt idx="88">
                  <c:v>47</c:v>
                </c:pt>
                <c:pt idx="89">
                  <c:v>37.299999999999997</c:v>
                </c:pt>
                <c:pt idx="90">
                  <c:v>54.6</c:v>
                </c:pt>
                <c:pt idx="91">
                  <c:v>54.5</c:v>
                </c:pt>
                <c:pt idx="92">
                  <c:v>40.700000000000003</c:v>
                </c:pt>
                <c:pt idx="93">
                  <c:v>43.1</c:v>
                </c:pt>
                <c:pt idx="94">
                  <c:v>38.299999999999997</c:v>
                </c:pt>
                <c:pt idx="95">
                  <c:v>39.4</c:v>
                </c:pt>
                <c:pt idx="96">
                  <c:v>35.799999999999997</c:v>
                </c:pt>
                <c:pt idx="97">
                  <c:v>37.9</c:v>
                </c:pt>
                <c:pt idx="98">
                  <c:v>36.9</c:v>
                </c:pt>
                <c:pt idx="99">
                  <c:v>27.4</c:v>
                </c:pt>
                <c:pt idx="100">
                  <c:v>36.299999999999997</c:v>
                </c:pt>
                <c:pt idx="101">
                  <c:v>32.700000000000003</c:v>
                </c:pt>
                <c:pt idx="102">
                  <c:v>38.9</c:v>
                </c:pt>
                <c:pt idx="103">
                  <c:v>34.299999999999997</c:v>
                </c:pt>
                <c:pt idx="104">
                  <c:v>40.200000000000003</c:v>
                </c:pt>
                <c:pt idx="105">
                  <c:v>42.2</c:v>
                </c:pt>
                <c:pt idx="106">
                  <c:v>35</c:v>
                </c:pt>
                <c:pt idx="107">
                  <c:v>39.5</c:v>
                </c:pt>
                <c:pt idx="108">
                  <c:v>36.4</c:v>
                </c:pt>
                <c:pt idx="109">
                  <c:v>34.5</c:v>
                </c:pt>
                <c:pt idx="110">
                  <c:v>45.2</c:v>
                </c:pt>
                <c:pt idx="111">
                  <c:v>45</c:v>
                </c:pt>
                <c:pt idx="112">
                  <c:v>38.799999999999997</c:v>
                </c:pt>
                <c:pt idx="113">
                  <c:v>20.7</c:v>
                </c:pt>
                <c:pt idx="114">
                  <c:v>35.6</c:v>
                </c:pt>
                <c:pt idx="115">
                  <c:v>39.6</c:v>
                </c:pt>
                <c:pt idx="116">
                  <c:v>40.200000000000003</c:v>
                </c:pt>
                <c:pt idx="117">
                  <c:v>45.4</c:v>
                </c:pt>
                <c:pt idx="118">
                  <c:v>49.9</c:v>
                </c:pt>
                <c:pt idx="119">
                  <c:v>37.1</c:v>
                </c:pt>
                <c:pt idx="120">
                  <c:v>51.5</c:v>
                </c:pt>
                <c:pt idx="121">
                  <c:v>45.1</c:v>
                </c:pt>
                <c:pt idx="122">
                  <c:v>49.3</c:v>
                </c:pt>
                <c:pt idx="123">
                  <c:v>49.5</c:v>
                </c:pt>
                <c:pt idx="124">
                  <c:v>40.6</c:v>
                </c:pt>
                <c:pt idx="125">
                  <c:v>43</c:v>
                </c:pt>
                <c:pt idx="126">
                  <c:v>42.4</c:v>
                </c:pt>
                <c:pt idx="127">
                  <c:v>42.8</c:v>
                </c:pt>
                <c:pt idx="128">
                  <c:v>36.700000000000003</c:v>
                </c:pt>
                <c:pt idx="129">
                  <c:v>48.5</c:v>
                </c:pt>
                <c:pt idx="130">
                  <c:v>36.700000000000003</c:v>
                </c:pt>
                <c:pt idx="131">
                  <c:v>32.700000000000003</c:v>
                </c:pt>
                <c:pt idx="132">
                  <c:v>37.9</c:v>
                </c:pt>
                <c:pt idx="133">
                  <c:v>37</c:v>
                </c:pt>
                <c:pt idx="134">
                  <c:v>33.799999999999997</c:v>
                </c:pt>
                <c:pt idx="135">
                  <c:v>36.4</c:v>
                </c:pt>
                <c:pt idx="136">
                  <c:v>34.700000000000003</c:v>
                </c:pt>
                <c:pt idx="137">
                  <c:v>31.9</c:v>
                </c:pt>
                <c:pt idx="138">
                  <c:v>36.299999999999997</c:v>
                </c:pt>
                <c:pt idx="139">
                  <c:v>38.1</c:v>
                </c:pt>
                <c:pt idx="140">
                  <c:v>40.9</c:v>
                </c:pt>
                <c:pt idx="141">
                  <c:v>35.5</c:v>
                </c:pt>
                <c:pt idx="142">
                  <c:v>28.7</c:v>
                </c:pt>
                <c:pt idx="143">
                  <c:v>26.7</c:v>
                </c:pt>
                <c:pt idx="144">
                  <c:v>27.7</c:v>
                </c:pt>
                <c:pt idx="145">
                  <c:v>30</c:v>
                </c:pt>
                <c:pt idx="146">
                  <c:v>25</c:v>
                </c:pt>
                <c:pt idx="147">
                  <c:v>28.9</c:v>
                </c:pt>
                <c:pt idx="148">
                  <c:v>35.299999999999997</c:v>
                </c:pt>
                <c:pt idx="149">
                  <c:v>40</c:v>
                </c:pt>
                <c:pt idx="150">
                  <c:v>36</c:v>
                </c:pt>
                <c:pt idx="151">
                  <c:v>28.2</c:v>
                </c:pt>
                <c:pt idx="152">
                  <c:v>33.799999999999997</c:v>
                </c:pt>
                <c:pt idx="153">
                  <c:v>28.2</c:v>
                </c:pt>
                <c:pt idx="154">
                  <c:v>39.1</c:v>
                </c:pt>
                <c:pt idx="155">
                  <c:v>41.2</c:v>
                </c:pt>
                <c:pt idx="156">
                  <c:v>33</c:v>
                </c:pt>
                <c:pt idx="157">
                  <c:v>31.8</c:v>
                </c:pt>
                <c:pt idx="158">
                  <c:v>35.299999999999997</c:v>
                </c:pt>
                <c:pt idx="159">
                  <c:v>40.5</c:v>
                </c:pt>
                <c:pt idx="160">
                  <c:v>32.200000000000003</c:v>
                </c:pt>
                <c:pt idx="161">
                  <c:v>31.7</c:v>
                </c:pt>
                <c:pt idx="162">
                  <c:v>35.6</c:v>
                </c:pt>
                <c:pt idx="163">
                  <c:v>28.3</c:v>
                </c:pt>
                <c:pt idx="164">
                  <c:v>28.4</c:v>
                </c:pt>
                <c:pt idx="165">
                  <c:v>41.3</c:v>
                </c:pt>
                <c:pt idx="166">
                  <c:v>46.7</c:v>
                </c:pt>
                <c:pt idx="167">
                  <c:v>61.1</c:v>
                </c:pt>
                <c:pt idx="168">
                  <c:v>56.3</c:v>
                </c:pt>
                <c:pt idx="169">
                  <c:v>59.7</c:v>
                </c:pt>
                <c:pt idx="170">
                  <c:v>54.5</c:v>
                </c:pt>
                <c:pt idx="171">
                  <c:v>44.3</c:v>
                </c:pt>
                <c:pt idx="172">
                  <c:v>28.4</c:v>
                </c:pt>
                <c:pt idx="173">
                  <c:v>30.4</c:v>
                </c:pt>
                <c:pt idx="174">
                  <c:v>34.1</c:v>
                </c:pt>
                <c:pt idx="175">
                  <c:v>29.7</c:v>
                </c:pt>
                <c:pt idx="176">
                  <c:v>34.1</c:v>
                </c:pt>
                <c:pt idx="177">
                  <c:v>30.74</c:v>
                </c:pt>
                <c:pt idx="178">
                  <c:v>46.2</c:v>
                </c:pt>
                <c:pt idx="179">
                  <c:v>42.1</c:v>
                </c:pt>
                <c:pt idx="180">
                  <c:v>39.5</c:v>
                </c:pt>
                <c:pt idx="181">
                  <c:v>32.700000000000003</c:v>
                </c:pt>
                <c:pt idx="182">
                  <c:v>24.2</c:v>
                </c:pt>
                <c:pt idx="183">
                  <c:v>32.700000000000003</c:v>
                </c:pt>
                <c:pt idx="184">
                  <c:v>33.200000000000003</c:v>
                </c:pt>
                <c:pt idx="185">
                  <c:v>36.299999999999997</c:v>
                </c:pt>
                <c:pt idx="186">
                  <c:v>36.9</c:v>
                </c:pt>
                <c:pt idx="187">
                  <c:v>36.9</c:v>
                </c:pt>
                <c:pt idx="188">
                  <c:v>48.1</c:v>
                </c:pt>
                <c:pt idx="189">
                  <c:v>44.6</c:v>
                </c:pt>
                <c:pt idx="190">
                  <c:v>51</c:v>
                </c:pt>
                <c:pt idx="191">
                  <c:v>45.6</c:v>
                </c:pt>
                <c:pt idx="192">
                  <c:v>42.7</c:v>
                </c:pt>
                <c:pt idx="193">
                  <c:v>46.8</c:v>
                </c:pt>
                <c:pt idx="194">
                  <c:v>48</c:v>
                </c:pt>
                <c:pt idx="195">
                  <c:v>39.6</c:v>
                </c:pt>
                <c:pt idx="196">
                  <c:v>28.8</c:v>
                </c:pt>
                <c:pt idx="197">
                  <c:v>36.6</c:v>
                </c:pt>
                <c:pt idx="198">
                  <c:v>31.4</c:v>
                </c:pt>
                <c:pt idx="199">
                  <c:v>28.6</c:v>
                </c:pt>
                <c:pt idx="200">
                  <c:v>47.4</c:v>
                </c:pt>
                <c:pt idx="201">
                  <c:v>35.799999999999997</c:v>
                </c:pt>
                <c:pt idx="202">
                  <c:v>56.6</c:v>
                </c:pt>
                <c:pt idx="203">
                  <c:v>50.3</c:v>
                </c:pt>
                <c:pt idx="204">
                  <c:v>43.4</c:v>
                </c:pt>
                <c:pt idx="205">
                  <c:v>41.5</c:v>
                </c:pt>
                <c:pt idx="206">
                  <c:v>38.4</c:v>
                </c:pt>
                <c:pt idx="207">
                  <c:v>41.9</c:v>
                </c:pt>
                <c:pt idx="208">
                  <c:v>38.4</c:v>
                </c:pt>
                <c:pt idx="209">
                  <c:v>42.6</c:v>
                </c:pt>
                <c:pt idx="210">
                  <c:v>39.5</c:v>
                </c:pt>
                <c:pt idx="211">
                  <c:v>38.9</c:v>
                </c:pt>
                <c:pt idx="212">
                  <c:v>42</c:v>
                </c:pt>
                <c:pt idx="213">
                  <c:v>37.4</c:v>
                </c:pt>
                <c:pt idx="214">
                  <c:v>38.6</c:v>
                </c:pt>
                <c:pt idx="215">
                  <c:v>36.700000000000003</c:v>
                </c:pt>
                <c:pt idx="216">
                  <c:v>57.2</c:v>
                </c:pt>
                <c:pt idx="217">
                  <c:v>48.8</c:v>
                </c:pt>
                <c:pt idx="218">
                  <c:v>37.200000000000003</c:v>
                </c:pt>
                <c:pt idx="219">
                  <c:v>37.5</c:v>
                </c:pt>
                <c:pt idx="222">
                  <c:v>40.299999999999997</c:v>
                </c:pt>
                <c:pt idx="223">
                  <c:v>21.5</c:v>
                </c:pt>
                <c:pt idx="224">
                  <c:v>40.700000000000003</c:v>
                </c:pt>
                <c:pt idx="225">
                  <c:v>31.7</c:v>
                </c:pt>
                <c:pt idx="226">
                  <c:v>37.4</c:v>
                </c:pt>
                <c:pt idx="227">
                  <c:v>43.8</c:v>
                </c:pt>
                <c:pt idx="228">
                  <c:v>39.799999999999997</c:v>
                </c:pt>
                <c:pt idx="229">
                  <c:v>34.9</c:v>
                </c:pt>
                <c:pt idx="230">
                  <c:v>27.9</c:v>
                </c:pt>
                <c:pt idx="232">
                  <c:v>35.700000000000003</c:v>
                </c:pt>
                <c:pt idx="233">
                  <c:v>33.799999999999997</c:v>
                </c:pt>
                <c:pt idx="234">
                  <c:v>39.299999999999997</c:v>
                </c:pt>
                <c:pt idx="235">
                  <c:v>32.799999999999997</c:v>
                </c:pt>
                <c:pt idx="236" formatCode="General">
                  <c:v>32.6</c:v>
                </c:pt>
                <c:pt idx="237">
                  <c:v>21.3</c:v>
                </c:pt>
                <c:pt idx="238" formatCode="General">
                  <c:v>28.6</c:v>
                </c:pt>
                <c:pt idx="239">
                  <c:v>30.4</c:v>
                </c:pt>
                <c:pt idx="240">
                  <c:v>35.299999999999997</c:v>
                </c:pt>
                <c:pt idx="241">
                  <c:v>36</c:v>
                </c:pt>
                <c:pt idx="242">
                  <c:v>22.8</c:v>
                </c:pt>
                <c:pt idx="243">
                  <c:v>29.8</c:v>
                </c:pt>
                <c:pt idx="244">
                  <c:v>38.4</c:v>
                </c:pt>
                <c:pt idx="245">
                  <c:v>38.6</c:v>
                </c:pt>
                <c:pt idx="249">
                  <c:v>54.9</c:v>
                </c:pt>
                <c:pt idx="250">
                  <c:v>47.6</c:v>
                </c:pt>
                <c:pt idx="251">
                  <c:v>50.3</c:v>
                </c:pt>
                <c:pt idx="252">
                  <c:v>28.2</c:v>
                </c:pt>
                <c:pt idx="253">
                  <c:v>43</c:v>
                </c:pt>
                <c:pt idx="254">
                  <c:v>49</c:v>
                </c:pt>
                <c:pt idx="255">
                  <c:v>34.700000000000003</c:v>
                </c:pt>
                <c:pt idx="256">
                  <c:v>36.299999999999997</c:v>
                </c:pt>
                <c:pt idx="257">
                  <c:v>42.1</c:v>
                </c:pt>
                <c:pt idx="258">
                  <c:v>37.299999999999997</c:v>
                </c:pt>
                <c:pt idx="259">
                  <c:v>41.1</c:v>
                </c:pt>
                <c:pt idx="260">
                  <c:v>45.1</c:v>
                </c:pt>
                <c:pt idx="261">
                  <c:v>48.9</c:v>
                </c:pt>
                <c:pt idx="262">
                  <c:v>42.3</c:v>
                </c:pt>
                <c:pt idx="263">
                  <c:v>44.3</c:v>
                </c:pt>
                <c:pt idx="264">
                  <c:v>37.6</c:v>
                </c:pt>
                <c:pt idx="265">
                  <c:v>45.1</c:v>
                </c:pt>
                <c:pt idx="266">
                  <c:v>50.8</c:v>
                </c:pt>
                <c:pt idx="267">
                  <c:v>36.9</c:v>
                </c:pt>
                <c:pt idx="268">
                  <c:v>42.5</c:v>
                </c:pt>
                <c:pt idx="269">
                  <c:v>39</c:v>
                </c:pt>
                <c:pt idx="270">
                  <c:v>35.5</c:v>
                </c:pt>
                <c:pt idx="271">
                  <c:v>35.1</c:v>
                </c:pt>
                <c:pt idx="272">
                  <c:v>36.200000000000003</c:v>
                </c:pt>
                <c:pt idx="273">
                  <c:v>27.7</c:v>
                </c:pt>
                <c:pt idx="274">
                  <c:v>32.700000000000003</c:v>
                </c:pt>
                <c:pt idx="275">
                  <c:v>36.200000000000003</c:v>
                </c:pt>
                <c:pt idx="276">
                  <c:v>40.1</c:v>
                </c:pt>
                <c:pt idx="277">
                  <c:v>39.299999999999997</c:v>
                </c:pt>
                <c:pt idx="278">
                  <c:v>38.700000000000003</c:v>
                </c:pt>
                <c:pt idx="279">
                  <c:v>48.1</c:v>
                </c:pt>
                <c:pt idx="280">
                  <c:v>34.4</c:v>
                </c:pt>
                <c:pt idx="281">
                  <c:v>43.3</c:v>
                </c:pt>
                <c:pt idx="282">
                  <c:v>35.200000000000003</c:v>
                </c:pt>
                <c:pt idx="283">
                  <c:v>42.2</c:v>
                </c:pt>
                <c:pt idx="284">
                  <c:v>27.2</c:v>
                </c:pt>
                <c:pt idx="285">
                  <c:v>35.200000000000003</c:v>
                </c:pt>
                <c:pt idx="286">
                  <c:v>27</c:v>
                </c:pt>
                <c:pt idx="287">
                  <c:v>32.6</c:v>
                </c:pt>
                <c:pt idx="288">
                  <c:v>36.700000000000003</c:v>
                </c:pt>
                <c:pt idx="289">
                  <c:v>37.299999999999997</c:v>
                </c:pt>
                <c:pt idx="290">
                  <c:v>41.4</c:v>
                </c:pt>
                <c:pt idx="291">
                  <c:v>44.1</c:v>
                </c:pt>
                <c:pt idx="292">
                  <c:v>50.7</c:v>
                </c:pt>
                <c:pt idx="293">
                  <c:v>41.8</c:v>
                </c:pt>
                <c:pt idx="294">
                  <c:v>39.799999999999997</c:v>
                </c:pt>
                <c:pt idx="295">
                  <c:v>36.9</c:v>
                </c:pt>
                <c:pt idx="296">
                  <c:v>39.299999999999997</c:v>
                </c:pt>
                <c:pt idx="297">
                  <c:v>39.299999999999997</c:v>
                </c:pt>
                <c:pt idx="298">
                  <c:v>55.2</c:v>
                </c:pt>
                <c:pt idx="299">
                  <c:v>29.6</c:v>
                </c:pt>
                <c:pt idx="300">
                  <c:v>53</c:v>
                </c:pt>
                <c:pt idx="301">
                  <c:v>49.7</c:v>
                </c:pt>
                <c:pt idx="302">
                  <c:v>45.5</c:v>
                </c:pt>
                <c:pt idx="303">
                  <c:v>37.4</c:v>
                </c:pt>
                <c:pt idx="304">
                  <c:v>37.9</c:v>
                </c:pt>
                <c:pt idx="305">
                  <c:v>33.799999999999997</c:v>
                </c:pt>
                <c:pt idx="306">
                  <c:v>42</c:v>
                </c:pt>
                <c:pt idx="307">
                  <c:v>44.7</c:v>
                </c:pt>
                <c:pt idx="308">
                  <c:v>45.6</c:v>
                </c:pt>
                <c:pt idx="309">
                  <c:v>38</c:v>
                </c:pt>
                <c:pt idx="310">
                  <c:v>26.5</c:v>
                </c:pt>
                <c:pt idx="311">
                  <c:v>25.9</c:v>
                </c:pt>
                <c:pt idx="312">
                  <c:v>28.4</c:v>
                </c:pt>
                <c:pt idx="313">
                  <c:v>38.200000000000003</c:v>
                </c:pt>
                <c:pt idx="314">
                  <c:v>36.700000000000003</c:v>
                </c:pt>
                <c:pt idx="315">
                  <c:v>35.799999999999997</c:v>
                </c:pt>
                <c:pt idx="316">
                  <c:v>44.3</c:v>
                </c:pt>
                <c:pt idx="317">
                  <c:v>37.4</c:v>
                </c:pt>
                <c:pt idx="318">
                  <c:v>35.4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4AE5-455B-8CB5-76149FF9449F}"/>
            </c:ext>
          </c:extLst>
        </c:ser>
        <c:ser>
          <c:idx val="3"/>
          <c:order val="3"/>
          <c:tx>
            <c:strRef>
              <c:f>'RT032'!$H$5</c:f>
              <c:strCache>
                <c:ptCount val="1"/>
                <c:pt idx="0">
                  <c:v>7 dias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00B0F0"/>
              </a:solidFill>
              <a:ln w="9525">
                <a:solidFill>
                  <a:srgbClr val="00B0F0"/>
                </a:solidFill>
              </a:ln>
              <a:effectLst/>
            </c:spPr>
          </c:marker>
          <c:xVal>
            <c:numRef>
              <c:f>'RT032'!$C$6:$C$324</c:f>
              <c:numCache>
                <c:formatCode>m/d/yyyy</c:formatCode>
                <c:ptCount val="319"/>
                <c:pt idx="0">
                  <c:v>44615</c:v>
                </c:pt>
                <c:pt idx="1">
                  <c:v>44616</c:v>
                </c:pt>
                <c:pt idx="2">
                  <c:v>44617</c:v>
                </c:pt>
                <c:pt idx="3">
                  <c:v>44618</c:v>
                </c:pt>
                <c:pt idx="4">
                  <c:v>44618</c:v>
                </c:pt>
                <c:pt idx="5">
                  <c:v>44622</c:v>
                </c:pt>
                <c:pt idx="6">
                  <c:v>44614</c:v>
                </c:pt>
                <c:pt idx="7">
                  <c:v>44628</c:v>
                </c:pt>
                <c:pt idx="8">
                  <c:v>44628</c:v>
                </c:pt>
                <c:pt idx="9">
                  <c:v>44629</c:v>
                </c:pt>
                <c:pt idx="10">
                  <c:v>44630</c:v>
                </c:pt>
                <c:pt idx="11">
                  <c:v>44637</c:v>
                </c:pt>
                <c:pt idx="12">
                  <c:v>44638</c:v>
                </c:pt>
                <c:pt idx="13">
                  <c:v>44639</c:v>
                </c:pt>
                <c:pt idx="14">
                  <c:v>44641</c:v>
                </c:pt>
                <c:pt idx="15">
                  <c:v>44642</c:v>
                </c:pt>
                <c:pt idx="16">
                  <c:v>44643</c:v>
                </c:pt>
                <c:pt idx="17">
                  <c:v>44644</c:v>
                </c:pt>
                <c:pt idx="18">
                  <c:v>44645</c:v>
                </c:pt>
                <c:pt idx="19">
                  <c:v>44645</c:v>
                </c:pt>
                <c:pt idx="20">
                  <c:v>44646</c:v>
                </c:pt>
                <c:pt idx="21">
                  <c:v>44648</c:v>
                </c:pt>
                <c:pt idx="22">
                  <c:v>44648</c:v>
                </c:pt>
                <c:pt idx="23">
                  <c:v>44649</c:v>
                </c:pt>
                <c:pt idx="24">
                  <c:v>44649</c:v>
                </c:pt>
                <c:pt idx="25">
                  <c:v>44650</c:v>
                </c:pt>
                <c:pt idx="26">
                  <c:v>44651</c:v>
                </c:pt>
                <c:pt idx="27">
                  <c:v>44652</c:v>
                </c:pt>
                <c:pt idx="28">
                  <c:v>44653</c:v>
                </c:pt>
                <c:pt idx="29">
                  <c:v>44655</c:v>
                </c:pt>
                <c:pt idx="30">
                  <c:v>44656</c:v>
                </c:pt>
                <c:pt idx="31">
                  <c:v>44657</c:v>
                </c:pt>
                <c:pt idx="32">
                  <c:v>44749</c:v>
                </c:pt>
                <c:pt idx="33">
                  <c:v>44658</c:v>
                </c:pt>
                <c:pt idx="34">
                  <c:v>44659</c:v>
                </c:pt>
                <c:pt idx="35">
                  <c:v>44662</c:v>
                </c:pt>
                <c:pt idx="36">
                  <c:v>44663</c:v>
                </c:pt>
                <c:pt idx="37">
                  <c:v>44664</c:v>
                </c:pt>
                <c:pt idx="38">
                  <c:v>44664</c:v>
                </c:pt>
                <c:pt idx="39">
                  <c:v>44665</c:v>
                </c:pt>
                <c:pt idx="40">
                  <c:v>44667</c:v>
                </c:pt>
                <c:pt idx="41">
                  <c:v>44670</c:v>
                </c:pt>
                <c:pt idx="42">
                  <c:v>44671</c:v>
                </c:pt>
                <c:pt idx="43">
                  <c:v>44673</c:v>
                </c:pt>
                <c:pt idx="44">
                  <c:v>44674</c:v>
                </c:pt>
                <c:pt idx="45">
                  <c:v>44676</c:v>
                </c:pt>
                <c:pt idx="46">
                  <c:v>44677</c:v>
                </c:pt>
                <c:pt idx="47">
                  <c:v>44678</c:v>
                </c:pt>
                <c:pt idx="48">
                  <c:v>44679</c:v>
                </c:pt>
                <c:pt idx="49">
                  <c:v>44680</c:v>
                </c:pt>
                <c:pt idx="50">
                  <c:v>44683</c:v>
                </c:pt>
                <c:pt idx="51">
                  <c:v>44684</c:v>
                </c:pt>
                <c:pt idx="52">
                  <c:v>44685</c:v>
                </c:pt>
                <c:pt idx="53">
                  <c:v>44686</c:v>
                </c:pt>
                <c:pt idx="54">
                  <c:v>44687</c:v>
                </c:pt>
                <c:pt idx="55">
                  <c:v>44688</c:v>
                </c:pt>
                <c:pt idx="56">
                  <c:v>44690</c:v>
                </c:pt>
                <c:pt idx="57">
                  <c:v>44691</c:v>
                </c:pt>
                <c:pt idx="58">
                  <c:v>44692</c:v>
                </c:pt>
                <c:pt idx="59">
                  <c:v>44693</c:v>
                </c:pt>
                <c:pt idx="60">
                  <c:v>44694</c:v>
                </c:pt>
                <c:pt idx="61">
                  <c:v>44695</c:v>
                </c:pt>
                <c:pt idx="62">
                  <c:v>44697</c:v>
                </c:pt>
                <c:pt idx="63">
                  <c:v>44698</c:v>
                </c:pt>
                <c:pt idx="64">
                  <c:v>44699</c:v>
                </c:pt>
                <c:pt idx="65">
                  <c:v>44700</c:v>
                </c:pt>
                <c:pt idx="66">
                  <c:v>44705</c:v>
                </c:pt>
                <c:pt idx="67">
                  <c:v>44706</c:v>
                </c:pt>
                <c:pt idx="68">
                  <c:v>44707</c:v>
                </c:pt>
                <c:pt idx="69">
                  <c:v>44708</c:v>
                </c:pt>
                <c:pt idx="70">
                  <c:v>44709</c:v>
                </c:pt>
                <c:pt idx="71">
                  <c:v>44711</c:v>
                </c:pt>
                <c:pt idx="72">
                  <c:v>44712</c:v>
                </c:pt>
                <c:pt idx="73">
                  <c:v>44713</c:v>
                </c:pt>
                <c:pt idx="74">
                  <c:v>44725</c:v>
                </c:pt>
                <c:pt idx="75">
                  <c:v>44726</c:v>
                </c:pt>
                <c:pt idx="76">
                  <c:v>44727</c:v>
                </c:pt>
                <c:pt idx="77">
                  <c:v>44729</c:v>
                </c:pt>
                <c:pt idx="78">
                  <c:v>44730</c:v>
                </c:pt>
                <c:pt idx="79">
                  <c:v>44733</c:v>
                </c:pt>
                <c:pt idx="80">
                  <c:v>44734</c:v>
                </c:pt>
                <c:pt idx="81">
                  <c:v>44735</c:v>
                </c:pt>
                <c:pt idx="82">
                  <c:v>44736</c:v>
                </c:pt>
                <c:pt idx="83">
                  <c:v>44736</c:v>
                </c:pt>
                <c:pt idx="84">
                  <c:v>44737</c:v>
                </c:pt>
                <c:pt idx="85">
                  <c:v>44739</c:v>
                </c:pt>
                <c:pt idx="86">
                  <c:v>44740</c:v>
                </c:pt>
                <c:pt idx="87">
                  <c:v>44741</c:v>
                </c:pt>
                <c:pt idx="88">
                  <c:v>44742</c:v>
                </c:pt>
                <c:pt idx="89">
                  <c:v>44743</c:v>
                </c:pt>
                <c:pt idx="90">
                  <c:v>44746</c:v>
                </c:pt>
                <c:pt idx="91">
                  <c:v>44747</c:v>
                </c:pt>
                <c:pt idx="92">
                  <c:v>44748</c:v>
                </c:pt>
                <c:pt idx="93">
                  <c:v>44748</c:v>
                </c:pt>
                <c:pt idx="94">
                  <c:v>44749</c:v>
                </c:pt>
                <c:pt idx="95">
                  <c:v>44749</c:v>
                </c:pt>
                <c:pt idx="96">
                  <c:v>44750</c:v>
                </c:pt>
                <c:pt idx="97">
                  <c:v>44750</c:v>
                </c:pt>
                <c:pt idx="98">
                  <c:v>44753</c:v>
                </c:pt>
                <c:pt idx="99">
                  <c:v>44753</c:v>
                </c:pt>
                <c:pt idx="100">
                  <c:v>44754</c:v>
                </c:pt>
                <c:pt idx="101">
                  <c:v>44754</c:v>
                </c:pt>
                <c:pt idx="102">
                  <c:v>44755</c:v>
                </c:pt>
                <c:pt idx="103">
                  <c:v>44755</c:v>
                </c:pt>
                <c:pt idx="104">
                  <c:v>44756</c:v>
                </c:pt>
                <c:pt idx="105">
                  <c:v>44756</c:v>
                </c:pt>
                <c:pt idx="106">
                  <c:v>44757</c:v>
                </c:pt>
                <c:pt idx="107">
                  <c:v>44758</c:v>
                </c:pt>
                <c:pt idx="108">
                  <c:v>44760</c:v>
                </c:pt>
                <c:pt idx="109">
                  <c:v>44761</c:v>
                </c:pt>
                <c:pt idx="110">
                  <c:v>44790</c:v>
                </c:pt>
                <c:pt idx="111">
                  <c:v>44791</c:v>
                </c:pt>
                <c:pt idx="112">
                  <c:v>44792</c:v>
                </c:pt>
                <c:pt idx="113">
                  <c:v>44793</c:v>
                </c:pt>
                <c:pt idx="114">
                  <c:v>44795</c:v>
                </c:pt>
                <c:pt idx="115">
                  <c:v>44795</c:v>
                </c:pt>
                <c:pt idx="116">
                  <c:v>44796</c:v>
                </c:pt>
                <c:pt idx="117">
                  <c:v>44796</c:v>
                </c:pt>
                <c:pt idx="118">
                  <c:v>44797</c:v>
                </c:pt>
                <c:pt idx="119">
                  <c:v>44797</c:v>
                </c:pt>
                <c:pt idx="120">
                  <c:v>44798</c:v>
                </c:pt>
                <c:pt idx="121">
                  <c:v>44799</c:v>
                </c:pt>
                <c:pt idx="122">
                  <c:v>44800</c:v>
                </c:pt>
                <c:pt idx="123">
                  <c:v>44802</c:v>
                </c:pt>
                <c:pt idx="124">
                  <c:v>44802</c:v>
                </c:pt>
                <c:pt idx="125">
                  <c:v>44803</c:v>
                </c:pt>
                <c:pt idx="126">
                  <c:v>44803</c:v>
                </c:pt>
                <c:pt idx="127">
                  <c:v>44804</c:v>
                </c:pt>
                <c:pt idx="128">
                  <c:v>44804</c:v>
                </c:pt>
                <c:pt idx="129">
                  <c:v>44805</c:v>
                </c:pt>
                <c:pt idx="130">
                  <c:v>44809</c:v>
                </c:pt>
                <c:pt idx="131">
                  <c:v>44810</c:v>
                </c:pt>
                <c:pt idx="132">
                  <c:v>44812</c:v>
                </c:pt>
                <c:pt idx="133">
                  <c:v>44812</c:v>
                </c:pt>
                <c:pt idx="134">
                  <c:v>44813</c:v>
                </c:pt>
                <c:pt idx="135">
                  <c:v>44813</c:v>
                </c:pt>
                <c:pt idx="136">
                  <c:v>44814</c:v>
                </c:pt>
                <c:pt idx="137">
                  <c:v>44816</c:v>
                </c:pt>
                <c:pt idx="138">
                  <c:v>44817</c:v>
                </c:pt>
                <c:pt idx="139">
                  <c:v>44817</c:v>
                </c:pt>
                <c:pt idx="140">
                  <c:v>44818</c:v>
                </c:pt>
                <c:pt idx="141">
                  <c:v>44819</c:v>
                </c:pt>
                <c:pt idx="142">
                  <c:v>44820</c:v>
                </c:pt>
                <c:pt idx="143">
                  <c:v>44821</c:v>
                </c:pt>
                <c:pt idx="144">
                  <c:v>44823</c:v>
                </c:pt>
                <c:pt idx="145">
                  <c:v>44823</c:v>
                </c:pt>
                <c:pt idx="146">
                  <c:v>44824</c:v>
                </c:pt>
                <c:pt idx="147">
                  <c:v>44825</c:v>
                </c:pt>
                <c:pt idx="148">
                  <c:v>44825</c:v>
                </c:pt>
                <c:pt idx="149">
                  <c:v>44826</c:v>
                </c:pt>
                <c:pt idx="150">
                  <c:v>44826</c:v>
                </c:pt>
                <c:pt idx="151">
                  <c:v>44827</c:v>
                </c:pt>
                <c:pt idx="152">
                  <c:v>44827</c:v>
                </c:pt>
                <c:pt idx="153">
                  <c:v>44828</c:v>
                </c:pt>
                <c:pt idx="154">
                  <c:v>44830</c:v>
                </c:pt>
                <c:pt idx="155">
                  <c:v>44831</c:v>
                </c:pt>
                <c:pt idx="156">
                  <c:v>44832</c:v>
                </c:pt>
                <c:pt idx="157">
                  <c:v>44842</c:v>
                </c:pt>
                <c:pt idx="158">
                  <c:v>44844</c:v>
                </c:pt>
                <c:pt idx="159">
                  <c:v>44845</c:v>
                </c:pt>
                <c:pt idx="160">
                  <c:v>44847</c:v>
                </c:pt>
                <c:pt idx="161">
                  <c:v>44848</c:v>
                </c:pt>
                <c:pt idx="162">
                  <c:v>44849</c:v>
                </c:pt>
                <c:pt idx="163">
                  <c:v>44849</c:v>
                </c:pt>
                <c:pt idx="164">
                  <c:v>44851</c:v>
                </c:pt>
                <c:pt idx="165">
                  <c:v>44852</c:v>
                </c:pt>
                <c:pt idx="166">
                  <c:v>44852</c:v>
                </c:pt>
                <c:pt idx="167">
                  <c:v>44853</c:v>
                </c:pt>
                <c:pt idx="168">
                  <c:v>44853</c:v>
                </c:pt>
                <c:pt idx="169">
                  <c:v>44854</c:v>
                </c:pt>
                <c:pt idx="170">
                  <c:v>44854</c:v>
                </c:pt>
                <c:pt idx="171">
                  <c:v>44855</c:v>
                </c:pt>
                <c:pt idx="172">
                  <c:v>44856</c:v>
                </c:pt>
                <c:pt idx="173">
                  <c:v>44858</c:v>
                </c:pt>
                <c:pt idx="174">
                  <c:v>44858</c:v>
                </c:pt>
                <c:pt idx="175">
                  <c:v>44859</c:v>
                </c:pt>
                <c:pt idx="176">
                  <c:v>44860</c:v>
                </c:pt>
                <c:pt idx="177">
                  <c:v>44860</c:v>
                </c:pt>
                <c:pt idx="178">
                  <c:v>44861</c:v>
                </c:pt>
                <c:pt idx="179">
                  <c:v>44862</c:v>
                </c:pt>
                <c:pt idx="180">
                  <c:v>44863</c:v>
                </c:pt>
                <c:pt idx="181">
                  <c:v>44865</c:v>
                </c:pt>
                <c:pt idx="182">
                  <c:v>44866</c:v>
                </c:pt>
                <c:pt idx="183">
                  <c:v>44868</c:v>
                </c:pt>
                <c:pt idx="184">
                  <c:v>44869</c:v>
                </c:pt>
                <c:pt idx="185">
                  <c:v>44870</c:v>
                </c:pt>
                <c:pt idx="186">
                  <c:v>44872</c:v>
                </c:pt>
                <c:pt idx="187">
                  <c:v>44872</c:v>
                </c:pt>
                <c:pt idx="188">
                  <c:v>44873</c:v>
                </c:pt>
                <c:pt idx="189">
                  <c:v>44873</c:v>
                </c:pt>
                <c:pt idx="190">
                  <c:v>44874</c:v>
                </c:pt>
                <c:pt idx="191">
                  <c:v>44874</c:v>
                </c:pt>
                <c:pt idx="192">
                  <c:v>44875</c:v>
                </c:pt>
                <c:pt idx="193">
                  <c:v>44875</c:v>
                </c:pt>
                <c:pt idx="194">
                  <c:v>44876</c:v>
                </c:pt>
                <c:pt idx="195">
                  <c:v>44877</c:v>
                </c:pt>
                <c:pt idx="196">
                  <c:v>44883</c:v>
                </c:pt>
                <c:pt idx="197">
                  <c:v>44884</c:v>
                </c:pt>
                <c:pt idx="198">
                  <c:v>44886</c:v>
                </c:pt>
                <c:pt idx="199">
                  <c:v>44886</c:v>
                </c:pt>
                <c:pt idx="200">
                  <c:v>44887</c:v>
                </c:pt>
                <c:pt idx="201">
                  <c:v>44888</c:v>
                </c:pt>
                <c:pt idx="202">
                  <c:v>44889</c:v>
                </c:pt>
                <c:pt idx="203">
                  <c:v>44889</c:v>
                </c:pt>
                <c:pt idx="204">
                  <c:v>44890</c:v>
                </c:pt>
                <c:pt idx="205">
                  <c:v>44890</c:v>
                </c:pt>
                <c:pt idx="206">
                  <c:v>44891</c:v>
                </c:pt>
                <c:pt idx="207">
                  <c:v>44891</c:v>
                </c:pt>
                <c:pt idx="208">
                  <c:v>44893</c:v>
                </c:pt>
                <c:pt idx="209">
                  <c:v>44893</c:v>
                </c:pt>
                <c:pt idx="210">
                  <c:v>44894</c:v>
                </c:pt>
                <c:pt idx="211">
                  <c:v>44895</c:v>
                </c:pt>
                <c:pt idx="212">
                  <c:v>44896</c:v>
                </c:pt>
                <c:pt idx="213">
                  <c:v>44901</c:v>
                </c:pt>
                <c:pt idx="214">
                  <c:v>44902</c:v>
                </c:pt>
                <c:pt idx="215">
                  <c:v>44902</c:v>
                </c:pt>
                <c:pt idx="216">
                  <c:v>44903</c:v>
                </c:pt>
                <c:pt idx="217">
                  <c:v>44904</c:v>
                </c:pt>
                <c:pt idx="218">
                  <c:v>44905</c:v>
                </c:pt>
                <c:pt idx="219">
                  <c:v>44914</c:v>
                </c:pt>
                <c:pt idx="220">
                  <c:v>44915</c:v>
                </c:pt>
                <c:pt idx="221">
                  <c:v>44916</c:v>
                </c:pt>
                <c:pt idx="222">
                  <c:v>44917</c:v>
                </c:pt>
                <c:pt idx="223">
                  <c:v>44924</c:v>
                </c:pt>
                <c:pt idx="224">
                  <c:v>44929</c:v>
                </c:pt>
                <c:pt idx="225">
                  <c:v>44932</c:v>
                </c:pt>
                <c:pt idx="226">
                  <c:v>44935</c:v>
                </c:pt>
                <c:pt idx="227">
                  <c:v>44936</c:v>
                </c:pt>
                <c:pt idx="228">
                  <c:v>44937</c:v>
                </c:pt>
                <c:pt idx="229">
                  <c:v>44938</c:v>
                </c:pt>
                <c:pt idx="230">
                  <c:v>44950</c:v>
                </c:pt>
                <c:pt idx="231">
                  <c:v>44951</c:v>
                </c:pt>
                <c:pt idx="232">
                  <c:v>44952</c:v>
                </c:pt>
                <c:pt idx="233">
                  <c:v>44953</c:v>
                </c:pt>
                <c:pt idx="234">
                  <c:v>44954</c:v>
                </c:pt>
                <c:pt idx="235">
                  <c:v>44956</c:v>
                </c:pt>
                <c:pt idx="236">
                  <c:v>44957</c:v>
                </c:pt>
                <c:pt idx="237">
                  <c:v>44958</c:v>
                </c:pt>
                <c:pt idx="238">
                  <c:v>44959</c:v>
                </c:pt>
                <c:pt idx="239">
                  <c:v>44960</c:v>
                </c:pt>
                <c:pt idx="240">
                  <c:v>44961</c:v>
                </c:pt>
                <c:pt idx="241">
                  <c:v>44963</c:v>
                </c:pt>
                <c:pt idx="242">
                  <c:v>44964</c:v>
                </c:pt>
                <c:pt idx="243">
                  <c:v>44965</c:v>
                </c:pt>
                <c:pt idx="244">
                  <c:v>44970</c:v>
                </c:pt>
                <c:pt idx="245">
                  <c:v>44971</c:v>
                </c:pt>
                <c:pt idx="246">
                  <c:v>44972</c:v>
                </c:pt>
                <c:pt idx="247">
                  <c:v>44973</c:v>
                </c:pt>
                <c:pt idx="248">
                  <c:v>44974</c:v>
                </c:pt>
                <c:pt idx="249">
                  <c:v>44975</c:v>
                </c:pt>
                <c:pt idx="250">
                  <c:v>44977</c:v>
                </c:pt>
                <c:pt idx="251">
                  <c:v>44978</c:v>
                </c:pt>
                <c:pt idx="252">
                  <c:v>44978</c:v>
                </c:pt>
                <c:pt idx="253">
                  <c:v>44979</c:v>
                </c:pt>
                <c:pt idx="254">
                  <c:v>44980</c:v>
                </c:pt>
                <c:pt idx="255">
                  <c:v>44981</c:v>
                </c:pt>
                <c:pt idx="256">
                  <c:v>44982</c:v>
                </c:pt>
                <c:pt idx="257">
                  <c:v>44984</c:v>
                </c:pt>
                <c:pt idx="258">
                  <c:v>44985</c:v>
                </c:pt>
                <c:pt idx="259">
                  <c:v>44986</c:v>
                </c:pt>
                <c:pt idx="260">
                  <c:v>44987</c:v>
                </c:pt>
                <c:pt idx="261">
                  <c:v>44988</c:v>
                </c:pt>
                <c:pt idx="262">
                  <c:v>44989</c:v>
                </c:pt>
                <c:pt idx="263">
                  <c:v>44991</c:v>
                </c:pt>
                <c:pt idx="264">
                  <c:v>44992</c:v>
                </c:pt>
                <c:pt idx="265">
                  <c:v>44993</c:v>
                </c:pt>
                <c:pt idx="266">
                  <c:v>44994</c:v>
                </c:pt>
                <c:pt idx="267">
                  <c:v>44995</c:v>
                </c:pt>
                <c:pt idx="268">
                  <c:v>44996</c:v>
                </c:pt>
                <c:pt idx="269">
                  <c:v>44998</c:v>
                </c:pt>
                <c:pt idx="270">
                  <c:v>44999</c:v>
                </c:pt>
                <c:pt idx="271">
                  <c:v>44999</c:v>
                </c:pt>
                <c:pt idx="272">
                  <c:v>45000</c:v>
                </c:pt>
                <c:pt idx="273">
                  <c:v>45000</c:v>
                </c:pt>
                <c:pt idx="274">
                  <c:v>45001</c:v>
                </c:pt>
                <c:pt idx="275">
                  <c:v>45002</c:v>
                </c:pt>
                <c:pt idx="276">
                  <c:v>45003</c:v>
                </c:pt>
                <c:pt idx="277">
                  <c:v>45003</c:v>
                </c:pt>
                <c:pt idx="278">
                  <c:v>45005</c:v>
                </c:pt>
                <c:pt idx="279">
                  <c:v>45005</c:v>
                </c:pt>
                <c:pt idx="280">
                  <c:v>45006</c:v>
                </c:pt>
                <c:pt idx="281">
                  <c:v>45006</c:v>
                </c:pt>
                <c:pt idx="282">
                  <c:v>45007</c:v>
                </c:pt>
                <c:pt idx="283">
                  <c:v>45008</c:v>
                </c:pt>
                <c:pt idx="284">
                  <c:v>45009</c:v>
                </c:pt>
                <c:pt idx="285">
                  <c:v>45010</c:v>
                </c:pt>
                <c:pt idx="286">
                  <c:v>45012</c:v>
                </c:pt>
                <c:pt idx="287">
                  <c:v>45013</c:v>
                </c:pt>
                <c:pt idx="288">
                  <c:v>45014</c:v>
                </c:pt>
                <c:pt idx="289">
                  <c:v>45015</c:v>
                </c:pt>
                <c:pt idx="290">
                  <c:v>45016</c:v>
                </c:pt>
                <c:pt idx="291">
                  <c:v>45019</c:v>
                </c:pt>
                <c:pt idx="292">
                  <c:v>45020</c:v>
                </c:pt>
                <c:pt idx="293">
                  <c:v>45021</c:v>
                </c:pt>
                <c:pt idx="294">
                  <c:v>45022</c:v>
                </c:pt>
                <c:pt idx="295">
                  <c:v>45026</c:v>
                </c:pt>
                <c:pt idx="296">
                  <c:v>45027</c:v>
                </c:pt>
                <c:pt idx="297">
                  <c:v>45028</c:v>
                </c:pt>
                <c:pt idx="298">
                  <c:v>45029</c:v>
                </c:pt>
                <c:pt idx="299">
                  <c:v>45031</c:v>
                </c:pt>
                <c:pt idx="300">
                  <c:v>45034</c:v>
                </c:pt>
                <c:pt idx="301">
                  <c:v>45035</c:v>
                </c:pt>
                <c:pt idx="302">
                  <c:v>45035</c:v>
                </c:pt>
                <c:pt idx="303">
                  <c:v>45036</c:v>
                </c:pt>
                <c:pt idx="304">
                  <c:v>45036</c:v>
                </c:pt>
                <c:pt idx="305">
                  <c:v>45037</c:v>
                </c:pt>
                <c:pt idx="306">
                  <c:v>45038</c:v>
                </c:pt>
                <c:pt idx="307">
                  <c:v>45040</c:v>
                </c:pt>
                <c:pt idx="308">
                  <c:v>45041</c:v>
                </c:pt>
                <c:pt idx="309">
                  <c:v>45041</c:v>
                </c:pt>
                <c:pt idx="310">
                  <c:v>45042</c:v>
                </c:pt>
                <c:pt idx="311">
                  <c:v>45043</c:v>
                </c:pt>
                <c:pt idx="312">
                  <c:v>45043</c:v>
                </c:pt>
                <c:pt idx="313">
                  <c:v>45044</c:v>
                </c:pt>
                <c:pt idx="314">
                  <c:v>45044</c:v>
                </c:pt>
                <c:pt idx="315">
                  <c:v>45062</c:v>
                </c:pt>
                <c:pt idx="316">
                  <c:v>45063</c:v>
                </c:pt>
                <c:pt idx="317">
                  <c:v>45063</c:v>
                </c:pt>
                <c:pt idx="318">
                  <c:v>45064</c:v>
                </c:pt>
              </c:numCache>
            </c:numRef>
          </c:xVal>
          <c:yVal>
            <c:numRef>
              <c:f>'RT032'!$H$6:$H$324</c:f>
              <c:numCache>
                <c:formatCode>0.00</c:formatCode>
                <c:ptCount val="319"/>
                <c:pt idx="0">
                  <c:v>46.1</c:v>
                </c:pt>
                <c:pt idx="1">
                  <c:v>32.4</c:v>
                </c:pt>
                <c:pt idx="3">
                  <c:v>21.8</c:v>
                </c:pt>
                <c:pt idx="4">
                  <c:v>31</c:v>
                </c:pt>
                <c:pt idx="5">
                  <c:v>36.9</c:v>
                </c:pt>
                <c:pt idx="7">
                  <c:v>30.3</c:v>
                </c:pt>
                <c:pt idx="8">
                  <c:v>28.1</c:v>
                </c:pt>
                <c:pt idx="9">
                  <c:v>26.2</c:v>
                </c:pt>
                <c:pt idx="10">
                  <c:v>27.1</c:v>
                </c:pt>
                <c:pt idx="11">
                  <c:v>37.299999999999997</c:v>
                </c:pt>
                <c:pt idx="12">
                  <c:v>37.700000000000003</c:v>
                </c:pt>
                <c:pt idx="13">
                  <c:v>39.5</c:v>
                </c:pt>
                <c:pt idx="14">
                  <c:v>33.1</c:v>
                </c:pt>
                <c:pt idx="15">
                  <c:v>30.6</c:v>
                </c:pt>
                <c:pt idx="16">
                  <c:v>25.2</c:v>
                </c:pt>
                <c:pt idx="17">
                  <c:v>29.1</c:v>
                </c:pt>
                <c:pt idx="18">
                  <c:v>31.8</c:v>
                </c:pt>
                <c:pt idx="19">
                  <c:v>28.9</c:v>
                </c:pt>
                <c:pt idx="20">
                  <c:v>29.7</c:v>
                </c:pt>
                <c:pt idx="21">
                  <c:v>26.8</c:v>
                </c:pt>
                <c:pt idx="22">
                  <c:v>35.299999999999997</c:v>
                </c:pt>
                <c:pt idx="23">
                  <c:v>28.1</c:v>
                </c:pt>
                <c:pt idx="24">
                  <c:v>29.5</c:v>
                </c:pt>
                <c:pt idx="25">
                  <c:v>24.1</c:v>
                </c:pt>
                <c:pt idx="26">
                  <c:v>29.5</c:v>
                </c:pt>
                <c:pt idx="27">
                  <c:v>36</c:v>
                </c:pt>
                <c:pt idx="28">
                  <c:v>23</c:v>
                </c:pt>
                <c:pt idx="29">
                  <c:v>33.200000000000003</c:v>
                </c:pt>
                <c:pt idx="30">
                  <c:v>30.4</c:v>
                </c:pt>
                <c:pt idx="31">
                  <c:v>30.5</c:v>
                </c:pt>
                <c:pt idx="32">
                  <c:v>30.5</c:v>
                </c:pt>
                <c:pt idx="33">
                  <c:v>29.1</c:v>
                </c:pt>
                <c:pt idx="34">
                  <c:v>31.3</c:v>
                </c:pt>
                <c:pt idx="35">
                  <c:v>27.4</c:v>
                </c:pt>
                <c:pt idx="36">
                  <c:v>32.700000000000003</c:v>
                </c:pt>
                <c:pt idx="37">
                  <c:v>27.8</c:v>
                </c:pt>
                <c:pt idx="38">
                  <c:v>28.3</c:v>
                </c:pt>
                <c:pt idx="39">
                  <c:v>24.4</c:v>
                </c:pt>
                <c:pt idx="40">
                  <c:v>29.1</c:v>
                </c:pt>
                <c:pt idx="41">
                  <c:v>26.2</c:v>
                </c:pt>
                <c:pt idx="42">
                  <c:v>28.3</c:v>
                </c:pt>
                <c:pt idx="43">
                  <c:v>26.7</c:v>
                </c:pt>
                <c:pt idx="44">
                  <c:v>29.7</c:v>
                </c:pt>
                <c:pt idx="45">
                  <c:v>28.9</c:v>
                </c:pt>
                <c:pt idx="46">
                  <c:v>29.1</c:v>
                </c:pt>
                <c:pt idx="47">
                  <c:v>28.9</c:v>
                </c:pt>
                <c:pt idx="48">
                  <c:v>31</c:v>
                </c:pt>
                <c:pt idx="49">
                  <c:v>29.1</c:v>
                </c:pt>
                <c:pt idx="50">
                  <c:v>23.3</c:v>
                </c:pt>
                <c:pt idx="51">
                  <c:v>29.8</c:v>
                </c:pt>
                <c:pt idx="52">
                  <c:v>27.3</c:v>
                </c:pt>
                <c:pt idx="53">
                  <c:v>34.9</c:v>
                </c:pt>
                <c:pt idx="54">
                  <c:v>31.2</c:v>
                </c:pt>
                <c:pt idx="55">
                  <c:v>30.4</c:v>
                </c:pt>
                <c:pt idx="56">
                  <c:v>26</c:v>
                </c:pt>
                <c:pt idx="57">
                  <c:v>35.299999999999997</c:v>
                </c:pt>
                <c:pt idx="58">
                  <c:v>43.1</c:v>
                </c:pt>
                <c:pt idx="59">
                  <c:v>30.4</c:v>
                </c:pt>
                <c:pt idx="60">
                  <c:v>30.2</c:v>
                </c:pt>
                <c:pt idx="61">
                  <c:v>38.799999999999997</c:v>
                </c:pt>
                <c:pt idx="62">
                  <c:v>28.6</c:v>
                </c:pt>
                <c:pt idx="63">
                  <c:v>44.3</c:v>
                </c:pt>
                <c:pt idx="64">
                  <c:v>54.2</c:v>
                </c:pt>
                <c:pt idx="65">
                  <c:v>47.9</c:v>
                </c:pt>
                <c:pt idx="66">
                  <c:v>59.9</c:v>
                </c:pt>
                <c:pt idx="67">
                  <c:v>54.7</c:v>
                </c:pt>
                <c:pt idx="68">
                  <c:v>52.6</c:v>
                </c:pt>
                <c:pt idx="69">
                  <c:v>29.5</c:v>
                </c:pt>
                <c:pt idx="70">
                  <c:v>53.3</c:v>
                </c:pt>
                <c:pt idx="71">
                  <c:v>43.6</c:v>
                </c:pt>
                <c:pt idx="72">
                  <c:v>43.2</c:v>
                </c:pt>
                <c:pt idx="73">
                  <c:v>50.3</c:v>
                </c:pt>
                <c:pt idx="74">
                  <c:v>54.5</c:v>
                </c:pt>
                <c:pt idx="75">
                  <c:v>46.9</c:v>
                </c:pt>
                <c:pt idx="76">
                  <c:v>41.3</c:v>
                </c:pt>
                <c:pt idx="77">
                  <c:v>55.8</c:v>
                </c:pt>
                <c:pt idx="78">
                  <c:v>55.7</c:v>
                </c:pt>
                <c:pt idx="79">
                  <c:v>49.9</c:v>
                </c:pt>
                <c:pt idx="80">
                  <c:v>44.9</c:v>
                </c:pt>
                <c:pt idx="81">
                  <c:v>57.8</c:v>
                </c:pt>
                <c:pt idx="82">
                  <c:v>40</c:v>
                </c:pt>
                <c:pt idx="83">
                  <c:v>42.1</c:v>
                </c:pt>
                <c:pt idx="84">
                  <c:v>54</c:v>
                </c:pt>
                <c:pt idx="85">
                  <c:v>50.7</c:v>
                </c:pt>
                <c:pt idx="86">
                  <c:v>38</c:v>
                </c:pt>
                <c:pt idx="87">
                  <c:v>47.5</c:v>
                </c:pt>
                <c:pt idx="88">
                  <c:v>56.3</c:v>
                </c:pt>
                <c:pt idx="89">
                  <c:v>48.4</c:v>
                </c:pt>
                <c:pt idx="90">
                  <c:v>62.4</c:v>
                </c:pt>
                <c:pt idx="91">
                  <c:v>61.1</c:v>
                </c:pt>
                <c:pt idx="92">
                  <c:v>47.6</c:v>
                </c:pt>
                <c:pt idx="93">
                  <c:v>47.6</c:v>
                </c:pt>
                <c:pt idx="94">
                  <c:v>47.4</c:v>
                </c:pt>
                <c:pt idx="95">
                  <c:v>47.5</c:v>
                </c:pt>
                <c:pt idx="96">
                  <c:v>44.9</c:v>
                </c:pt>
                <c:pt idx="97">
                  <c:v>48.6</c:v>
                </c:pt>
                <c:pt idx="98">
                  <c:v>48</c:v>
                </c:pt>
                <c:pt idx="99">
                  <c:v>39.200000000000003</c:v>
                </c:pt>
                <c:pt idx="100">
                  <c:v>43.8</c:v>
                </c:pt>
                <c:pt idx="101">
                  <c:v>42.2</c:v>
                </c:pt>
                <c:pt idx="102">
                  <c:v>45.8</c:v>
                </c:pt>
                <c:pt idx="103">
                  <c:v>43.1</c:v>
                </c:pt>
                <c:pt idx="104">
                  <c:v>47.5</c:v>
                </c:pt>
                <c:pt idx="105">
                  <c:v>49.1</c:v>
                </c:pt>
                <c:pt idx="106">
                  <c:v>44.3</c:v>
                </c:pt>
                <c:pt idx="107">
                  <c:v>48.8</c:v>
                </c:pt>
                <c:pt idx="108">
                  <c:v>41.6</c:v>
                </c:pt>
                <c:pt idx="109">
                  <c:v>45.1</c:v>
                </c:pt>
                <c:pt idx="110">
                  <c:v>53.6</c:v>
                </c:pt>
                <c:pt idx="111">
                  <c:v>49.9</c:v>
                </c:pt>
                <c:pt idx="112">
                  <c:v>49</c:v>
                </c:pt>
                <c:pt idx="113">
                  <c:v>31.4</c:v>
                </c:pt>
                <c:pt idx="114">
                  <c:v>46.9</c:v>
                </c:pt>
                <c:pt idx="115">
                  <c:v>50.3</c:v>
                </c:pt>
                <c:pt idx="116">
                  <c:v>49.1</c:v>
                </c:pt>
                <c:pt idx="117">
                  <c:v>52.8</c:v>
                </c:pt>
                <c:pt idx="118">
                  <c:v>55.7</c:v>
                </c:pt>
                <c:pt idx="119">
                  <c:v>45.6</c:v>
                </c:pt>
                <c:pt idx="120">
                  <c:v>57.7</c:v>
                </c:pt>
                <c:pt idx="121">
                  <c:v>52</c:v>
                </c:pt>
                <c:pt idx="122">
                  <c:v>58.4</c:v>
                </c:pt>
                <c:pt idx="123">
                  <c:v>65.599999999999994</c:v>
                </c:pt>
                <c:pt idx="124">
                  <c:v>58.3</c:v>
                </c:pt>
                <c:pt idx="125">
                  <c:v>53.8</c:v>
                </c:pt>
                <c:pt idx="126">
                  <c:v>53.2</c:v>
                </c:pt>
                <c:pt idx="127">
                  <c:v>54.8</c:v>
                </c:pt>
                <c:pt idx="128">
                  <c:v>49.5</c:v>
                </c:pt>
                <c:pt idx="129">
                  <c:v>54.4</c:v>
                </c:pt>
                <c:pt idx="130">
                  <c:v>47.3</c:v>
                </c:pt>
                <c:pt idx="131">
                  <c:v>41.2</c:v>
                </c:pt>
                <c:pt idx="132">
                  <c:v>41.9</c:v>
                </c:pt>
                <c:pt idx="133">
                  <c:v>42.8</c:v>
                </c:pt>
                <c:pt idx="134">
                  <c:v>41.1</c:v>
                </c:pt>
                <c:pt idx="135">
                  <c:v>44.5</c:v>
                </c:pt>
                <c:pt idx="136">
                  <c:v>43.9</c:v>
                </c:pt>
                <c:pt idx="137">
                  <c:v>42.6</c:v>
                </c:pt>
                <c:pt idx="138">
                  <c:v>46.3</c:v>
                </c:pt>
                <c:pt idx="139">
                  <c:v>47.9</c:v>
                </c:pt>
                <c:pt idx="140">
                  <c:v>53.8</c:v>
                </c:pt>
                <c:pt idx="141">
                  <c:v>39.700000000000003</c:v>
                </c:pt>
                <c:pt idx="142">
                  <c:v>40.299999999999997</c:v>
                </c:pt>
                <c:pt idx="143">
                  <c:v>38.1</c:v>
                </c:pt>
                <c:pt idx="144">
                  <c:v>34.299999999999997</c:v>
                </c:pt>
                <c:pt idx="145">
                  <c:v>41</c:v>
                </c:pt>
                <c:pt idx="146">
                  <c:v>32.4</c:v>
                </c:pt>
                <c:pt idx="147">
                  <c:v>37.1</c:v>
                </c:pt>
                <c:pt idx="148">
                  <c:v>43.2</c:v>
                </c:pt>
                <c:pt idx="149">
                  <c:v>46.3</c:v>
                </c:pt>
                <c:pt idx="150">
                  <c:v>41</c:v>
                </c:pt>
                <c:pt idx="151">
                  <c:v>38.700000000000003</c:v>
                </c:pt>
                <c:pt idx="152">
                  <c:v>45.8</c:v>
                </c:pt>
                <c:pt idx="153">
                  <c:v>39.200000000000003</c:v>
                </c:pt>
                <c:pt idx="154">
                  <c:v>50.2</c:v>
                </c:pt>
                <c:pt idx="155">
                  <c:v>50</c:v>
                </c:pt>
                <c:pt idx="156">
                  <c:v>40.5</c:v>
                </c:pt>
                <c:pt idx="157">
                  <c:v>39.299999999999997</c:v>
                </c:pt>
                <c:pt idx="158">
                  <c:v>45.7</c:v>
                </c:pt>
                <c:pt idx="159">
                  <c:v>47.3</c:v>
                </c:pt>
                <c:pt idx="160">
                  <c:v>40.799999999999997</c:v>
                </c:pt>
                <c:pt idx="161">
                  <c:v>39.9</c:v>
                </c:pt>
                <c:pt idx="162">
                  <c:v>42.9</c:v>
                </c:pt>
                <c:pt idx="163">
                  <c:v>34.6</c:v>
                </c:pt>
                <c:pt idx="164">
                  <c:v>35.6</c:v>
                </c:pt>
                <c:pt idx="165">
                  <c:v>47.7</c:v>
                </c:pt>
                <c:pt idx="166">
                  <c:v>55.9</c:v>
                </c:pt>
                <c:pt idx="167">
                  <c:v>62.1</c:v>
                </c:pt>
                <c:pt idx="168">
                  <c:v>57.1</c:v>
                </c:pt>
                <c:pt idx="169">
                  <c:v>62.4</c:v>
                </c:pt>
                <c:pt idx="170">
                  <c:v>57.1</c:v>
                </c:pt>
                <c:pt idx="171">
                  <c:v>51.6</c:v>
                </c:pt>
                <c:pt idx="172">
                  <c:v>33.9</c:v>
                </c:pt>
                <c:pt idx="173">
                  <c:v>34.700000000000003</c:v>
                </c:pt>
                <c:pt idx="174">
                  <c:v>40.200000000000003</c:v>
                </c:pt>
                <c:pt idx="175">
                  <c:v>31.8</c:v>
                </c:pt>
                <c:pt idx="176">
                  <c:v>40.9</c:v>
                </c:pt>
                <c:pt idx="177">
                  <c:v>39</c:v>
                </c:pt>
                <c:pt idx="178">
                  <c:v>52.7</c:v>
                </c:pt>
                <c:pt idx="179">
                  <c:v>43.2</c:v>
                </c:pt>
                <c:pt idx="180">
                  <c:v>44.4</c:v>
                </c:pt>
                <c:pt idx="181">
                  <c:v>40.1</c:v>
                </c:pt>
                <c:pt idx="182">
                  <c:v>33.9</c:v>
                </c:pt>
                <c:pt idx="183">
                  <c:v>39.9</c:v>
                </c:pt>
                <c:pt idx="184">
                  <c:v>43.6</c:v>
                </c:pt>
                <c:pt idx="185">
                  <c:v>50.5</c:v>
                </c:pt>
                <c:pt idx="186">
                  <c:v>48.3</c:v>
                </c:pt>
                <c:pt idx="187">
                  <c:v>47</c:v>
                </c:pt>
                <c:pt idx="188">
                  <c:v>57.6</c:v>
                </c:pt>
                <c:pt idx="189">
                  <c:v>53.8</c:v>
                </c:pt>
                <c:pt idx="190">
                  <c:v>55</c:v>
                </c:pt>
                <c:pt idx="191">
                  <c:v>51.5</c:v>
                </c:pt>
                <c:pt idx="192">
                  <c:v>45.7</c:v>
                </c:pt>
                <c:pt idx="193">
                  <c:v>50.8</c:v>
                </c:pt>
                <c:pt idx="194">
                  <c:v>50.6</c:v>
                </c:pt>
                <c:pt idx="195">
                  <c:v>41.9</c:v>
                </c:pt>
                <c:pt idx="196">
                  <c:v>39</c:v>
                </c:pt>
                <c:pt idx="197">
                  <c:v>40.4</c:v>
                </c:pt>
                <c:pt idx="198">
                  <c:v>35.5</c:v>
                </c:pt>
                <c:pt idx="199">
                  <c:v>34.700000000000003</c:v>
                </c:pt>
                <c:pt idx="200">
                  <c:v>54.5</c:v>
                </c:pt>
                <c:pt idx="201">
                  <c:v>46.1</c:v>
                </c:pt>
                <c:pt idx="203">
                  <c:v>51.2</c:v>
                </c:pt>
                <c:pt idx="204">
                  <c:v>48.7</c:v>
                </c:pt>
                <c:pt idx="205">
                  <c:v>52.1</c:v>
                </c:pt>
                <c:pt idx="206">
                  <c:v>46.9</c:v>
                </c:pt>
                <c:pt idx="207">
                  <c:v>49.2</c:v>
                </c:pt>
                <c:pt idx="208">
                  <c:v>47.8</c:v>
                </c:pt>
                <c:pt idx="209">
                  <c:v>54</c:v>
                </c:pt>
                <c:pt idx="210">
                  <c:v>48.2</c:v>
                </c:pt>
                <c:pt idx="211">
                  <c:v>45.9</c:v>
                </c:pt>
                <c:pt idx="212">
                  <c:v>43.8</c:v>
                </c:pt>
                <c:pt idx="213">
                  <c:v>49.8</c:v>
                </c:pt>
                <c:pt idx="214">
                  <c:v>47.5</c:v>
                </c:pt>
                <c:pt idx="215">
                  <c:v>44.9</c:v>
                </c:pt>
                <c:pt idx="216">
                  <c:v>63.3</c:v>
                </c:pt>
                <c:pt idx="217">
                  <c:v>56.6</c:v>
                </c:pt>
                <c:pt idx="218">
                  <c:v>44.1</c:v>
                </c:pt>
                <c:pt idx="219">
                  <c:v>48.1</c:v>
                </c:pt>
                <c:pt idx="220">
                  <c:v>36.299999999999997</c:v>
                </c:pt>
                <c:pt idx="221">
                  <c:v>47.7</c:v>
                </c:pt>
                <c:pt idx="222">
                  <c:v>45.3</c:v>
                </c:pt>
                <c:pt idx="223">
                  <c:v>25.2</c:v>
                </c:pt>
                <c:pt idx="224">
                  <c:v>49.5</c:v>
                </c:pt>
                <c:pt idx="225">
                  <c:v>41.1</c:v>
                </c:pt>
                <c:pt idx="227">
                  <c:v>48.5</c:v>
                </c:pt>
                <c:pt idx="228">
                  <c:v>40.9</c:v>
                </c:pt>
                <c:pt idx="229">
                  <c:v>44.6</c:v>
                </c:pt>
                <c:pt idx="230">
                  <c:v>34.799999999999997</c:v>
                </c:pt>
                <c:pt idx="231">
                  <c:v>41.5</c:v>
                </c:pt>
                <c:pt idx="232">
                  <c:v>40</c:v>
                </c:pt>
                <c:pt idx="233">
                  <c:v>39.200000000000003</c:v>
                </c:pt>
                <c:pt idx="234">
                  <c:v>40.6</c:v>
                </c:pt>
                <c:pt idx="235">
                  <c:v>37.6</c:v>
                </c:pt>
                <c:pt idx="236">
                  <c:v>39.1</c:v>
                </c:pt>
                <c:pt idx="237">
                  <c:v>25.8</c:v>
                </c:pt>
                <c:pt idx="238">
                  <c:v>41.6</c:v>
                </c:pt>
                <c:pt idx="239">
                  <c:v>38</c:v>
                </c:pt>
                <c:pt idx="240">
                  <c:v>44.5</c:v>
                </c:pt>
                <c:pt idx="241">
                  <c:v>44.2</c:v>
                </c:pt>
                <c:pt idx="242">
                  <c:v>31.4</c:v>
                </c:pt>
                <c:pt idx="243">
                  <c:v>40</c:v>
                </c:pt>
                <c:pt idx="245">
                  <c:v>49.8</c:v>
                </c:pt>
                <c:pt idx="246">
                  <c:v>51.7</c:v>
                </c:pt>
                <c:pt idx="247">
                  <c:v>45.2</c:v>
                </c:pt>
                <c:pt idx="248">
                  <c:v>41</c:v>
                </c:pt>
                <c:pt idx="251">
                  <c:v>56.2</c:v>
                </c:pt>
                <c:pt idx="252">
                  <c:v>34.5</c:v>
                </c:pt>
                <c:pt idx="253">
                  <c:v>50.8</c:v>
                </c:pt>
                <c:pt idx="254">
                  <c:v>51.8</c:v>
                </c:pt>
                <c:pt idx="255">
                  <c:v>36.4</c:v>
                </c:pt>
                <c:pt idx="256">
                  <c:v>40</c:v>
                </c:pt>
                <c:pt idx="257">
                  <c:v>50</c:v>
                </c:pt>
                <c:pt idx="258">
                  <c:v>44.4</c:v>
                </c:pt>
                <c:pt idx="259">
                  <c:v>50.4</c:v>
                </c:pt>
                <c:pt idx="260">
                  <c:v>49.9</c:v>
                </c:pt>
                <c:pt idx="261">
                  <c:v>59.2</c:v>
                </c:pt>
                <c:pt idx="262">
                  <c:v>45.4</c:v>
                </c:pt>
                <c:pt idx="263">
                  <c:v>48.6</c:v>
                </c:pt>
                <c:pt idx="264">
                  <c:v>42.9</c:v>
                </c:pt>
                <c:pt idx="265">
                  <c:v>49.5</c:v>
                </c:pt>
                <c:pt idx="266">
                  <c:v>52.6</c:v>
                </c:pt>
                <c:pt idx="267">
                  <c:v>40.700000000000003</c:v>
                </c:pt>
                <c:pt idx="268">
                  <c:v>49.4</c:v>
                </c:pt>
                <c:pt idx="269">
                  <c:v>48.4</c:v>
                </c:pt>
                <c:pt idx="270">
                  <c:v>43.1</c:v>
                </c:pt>
                <c:pt idx="271">
                  <c:v>42.1</c:v>
                </c:pt>
                <c:pt idx="272">
                  <c:v>40</c:v>
                </c:pt>
                <c:pt idx="273">
                  <c:v>32.200000000000003</c:v>
                </c:pt>
                <c:pt idx="274">
                  <c:v>38.1</c:v>
                </c:pt>
                <c:pt idx="275">
                  <c:v>43.1</c:v>
                </c:pt>
                <c:pt idx="276">
                  <c:v>45</c:v>
                </c:pt>
                <c:pt idx="277">
                  <c:v>44.8</c:v>
                </c:pt>
                <c:pt idx="278">
                  <c:v>45.2</c:v>
                </c:pt>
                <c:pt idx="279">
                  <c:v>55.1</c:v>
                </c:pt>
                <c:pt idx="280">
                  <c:v>37.700000000000003</c:v>
                </c:pt>
                <c:pt idx="281">
                  <c:v>46.6</c:v>
                </c:pt>
                <c:pt idx="282">
                  <c:v>44.3</c:v>
                </c:pt>
                <c:pt idx="283">
                  <c:v>44.8</c:v>
                </c:pt>
                <c:pt idx="284">
                  <c:v>29.5</c:v>
                </c:pt>
                <c:pt idx="285">
                  <c:v>38.799999999999997</c:v>
                </c:pt>
                <c:pt idx="286">
                  <c:v>31.6</c:v>
                </c:pt>
                <c:pt idx="287">
                  <c:v>33.4</c:v>
                </c:pt>
                <c:pt idx="288">
                  <c:v>41.8</c:v>
                </c:pt>
                <c:pt idx="289">
                  <c:v>42.2</c:v>
                </c:pt>
                <c:pt idx="290">
                  <c:v>44.8</c:v>
                </c:pt>
                <c:pt idx="291">
                  <c:v>51.6</c:v>
                </c:pt>
                <c:pt idx="292">
                  <c:v>54.7</c:v>
                </c:pt>
                <c:pt idx="293">
                  <c:v>43.4</c:v>
                </c:pt>
                <c:pt idx="294">
                  <c:v>43.9</c:v>
                </c:pt>
                <c:pt idx="295">
                  <c:v>44.7</c:v>
                </c:pt>
                <c:pt idx="296">
                  <c:v>46</c:v>
                </c:pt>
                <c:pt idx="297">
                  <c:v>45.3</c:v>
                </c:pt>
                <c:pt idx="298">
                  <c:v>57.9</c:v>
                </c:pt>
                <c:pt idx="299">
                  <c:v>38.4</c:v>
                </c:pt>
                <c:pt idx="300">
                  <c:v>54.8</c:v>
                </c:pt>
                <c:pt idx="301">
                  <c:v>50.3</c:v>
                </c:pt>
                <c:pt idx="302">
                  <c:v>47.1</c:v>
                </c:pt>
                <c:pt idx="303">
                  <c:v>43</c:v>
                </c:pt>
                <c:pt idx="304">
                  <c:v>43.2</c:v>
                </c:pt>
                <c:pt idx="305">
                  <c:v>41.8</c:v>
                </c:pt>
                <c:pt idx="306">
                  <c:v>55.7</c:v>
                </c:pt>
                <c:pt idx="307">
                  <c:v>54.2</c:v>
                </c:pt>
                <c:pt idx="308">
                  <c:v>51.9</c:v>
                </c:pt>
                <c:pt idx="309">
                  <c:v>44.7</c:v>
                </c:pt>
                <c:pt idx="310">
                  <c:v>31.4</c:v>
                </c:pt>
                <c:pt idx="311">
                  <c:v>28.1</c:v>
                </c:pt>
                <c:pt idx="312">
                  <c:v>33.5</c:v>
                </c:pt>
                <c:pt idx="313">
                  <c:v>43.1</c:v>
                </c:pt>
                <c:pt idx="314">
                  <c:v>42.2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4AE5-455B-8CB5-76149FF9449F}"/>
            </c:ext>
          </c:extLst>
        </c:ser>
        <c:ser>
          <c:idx val="4"/>
          <c:order val="4"/>
          <c:tx>
            <c:strRef>
              <c:f>'RT032'!$I$5</c:f>
              <c:strCache>
                <c:ptCount val="1"/>
                <c:pt idx="0">
                  <c:v>28 dias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'RT032'!$C$6:$C$324</c:f>
              <c:numCache>
                <c:formatCode>m/d/yyyy</c:formatCode>
                <c:ptCount val="319"/>
                <c:pt idx="0">
                  <c:v>44615</c:v>
                </c:pt>
                <c:pt idx="1">
                  <c:v>44616</c:v>
                </c:pt>
                <c:pt idx="2">
                  <c:v>44617</c:v>
                </c:pt>
                <c:pt idx="3">
                  <c:v>44618</c:v>
                </c:pt>
                <c:pt idx="4">
                  <c:v>44618</c:v>
                </c:pt>
                <c:pt idx="5">
                  <c:v>44622</c:v>
                </c:pt>
                <c:pt idx="6">
                  <c:v>44614</c:v>
                </c:pt>
                <c:pt idx="7">
                  <c:v>44628</c:v>
                </c:pt>
                <c:pt idx="8">
                  <c:v>44628</c:v>
                </c:pt>
                <c:pt idx="9">
                  <c:v>44629</c:v>
                </c:pt>
                <c:pt idx="10">
                  <c:v>44630</c:v>
                </c:pt>
                <c:pt idx="11">
                  <c:v>44637</c:v>
                </c:pt>
                <c:pt idx="12">
                  <c:v>44638</c:v>
                </c:pt>
                <c:pt idx="13">
                  <c:v>44639</c:v>
                </c:pt>
                <c:pt idx="14">
                  <c:v>44641</c:v>
                </c:pt>
                <c:pt idx="15">
                  <c:v>44642</c:v>
                </c:pt>
                <c:pt idx="16">
                  <c:v>44643</c:v>
                </c:pt>
                <c:pt idx="17">
                  <c:v>44644</c:v>
                </c:pt>
                <c:pt idx="18">
                  <c:v>44645</c:v>
                </c:pt>
                <c:pt idx="19">
                  <c:v>44645</c:v>
                </c:pt>
                <c:pt idx="20">
                  <c:v>44646</c:v>
                </c:pt>
                <c:pt idx="21">
                  <c:v>44648</c:v>
                </c:pt>
                <c:pt idx="22">
                  <c:v>44648</c:v>
                </c:pt>
                <c:pt idx="23">
                  <c:v>44649</c:v>
                </c:pt>
                <c:pt idx="24">
                  <c:v>44649</c:v>
                </c:pt>
                <c:pt idx="25">
                  <c:v>44650</c:v>
                </c:pt>
                <c:pt idx="26">
                  <c:v>44651</c:v>
                </c:pt>
                <c:pt idx="27">
                  <c:v>44652</c:v>
                </c:pt>
                <c:pt idx="28">
                  <c:v>44653</c:v>
                </c:pt>
                <c:pt idx="29">
                  <c:v>44655</c:v>
                </c:pt>
                <c:pt idx="30">
                  <c:v>44656</c:v>
                </c:pt>
                <c:pt idx="31">
                  <c:v>44657</c:v>
                </c:pt>
                <c:pt idx="32">
                  <c:v>44749</c:v>
                </c:pt>
                <c:pt idx="33">
                  <c:v>44658</c:v>
                </c:pt>
                <c:pt idx="34">
                  <c:v>44659</c:v>
                </c:pt>
                <c:pt idx="35">
                  <c:v>44662</c:v>
                </c:pt>
                <c:pt idx="36">
                  <c:v>44663</c:v>
                </c:pt>
                <c:pt idx="37">
                  <c:v>44664</c:v>
                </c:pt>
                <c:pt idx="38">
                  <c:v>44664</c:v>
                </c:pt>
                <c:pt idx="39">
                  <c:v>44665</c:v>
                </c:pt>
                <c:pt idx="40">
                  <c:v>44667</c:v>
                </c:pt>
                <c:pt idx="41">
                  <c:v>44670</c:v>
                </c:pt>
                <c:pt idx="42">
                  <c:v>44671</c:v>
                </c:pt>
                <c:pt idx="43">
                  <c:v>44673</c:v>
                </c:pt>
                <c:pt idx="44">
                  <c:v>44674</c:v>
                </c:pt>
                <c:pt idx="45">
                  <c:v>44676</c:v>
                </c:pt>
                <c:pt idx="46">
                  <c:v>44677</c:v>
                </c:pt>
                <c:pt idx="47">
                  <c:v>44678</c:v>
                </c:pt>
                <c:pt idx="48">
                  <c:v>44679</c:v>
                </c:pt>
                <c:pt idx="49">
                  <c:v>44680</c:v>
                </c:pt>
                <c:pt idx="50">
                  <c:v>44683</c:v>
                </c:pt>
                <c:pt idx="51">
                  <c:v>44684</c:v>
                </c:pt>
                <c:pt idx="52">
                  <c:v>44685</c:v>
                </c:pt>
                <c:pt idx="53">
                  <c:v>44686</c:v>
                </c:pt>
                <c:pt idx="54">
                  <c:v>44687</c:v>
                </c:pt>
                <c:pt idx="55">
                  <c:v>44688</c:v>
                </c:pt>
                <c:pt idx="56">
                  <c:v>44690</c:v>
                </c:pt>
                <c:pt idx="57">
                  <c:v>44691</c:v>
                </c:pt>
                <c:pt idx="58">
                  <c:v>44692</c:v>
                </c:pt>
                <c:pt idx="59">
                  <c:v>44693</c:v>
                </c:pt>
                <c:pt idx="60">
                  <c:v>44694</c:v>
                </c:pt>
                <c:pt idx="61">
                  <c:v>44695</c:v>
                </c:pt>
                <c:pt idx="62">
                  <c:v>44697</c:v>
                </c:pt>
                <c:pt idx="63">
                  <c:v>44698</c:v>
                </c:pt>
                <c:pt idx="64">
                  <c:v>44699</c:v>
                </c:pt>
                <c:pt idx="65">
                  <c:v>44700</c:v>
                </c:pt>
                <c:pt idx="66">
                  <c:v>44705</c:v>
                </c:pt>
                <c:pt idx="67">
                  <c:v>44706</c:v>
                </c:pt>
                <c:pt idx="68">
                  <c:v>44707</c:v>
                </c:pt>
                <c:pt idx="69">
                  <c:v>44708</c:v>
                </c:pt>
                <c:pt idx="70">
                  <c:v>44709</c:v>
                </c:pt>
                <c:pt idx="71">
                  <c:v>44711</c:v>
                </c:pt>
                <c:pt idx="72">
                  <c:v>44712</c:v>
                </c:pt>
                <c:pt idx="73">
                  <c:v>44713</c:v>
                </c:pt>
                <c:pt idx="74">
                  <c:v>44725</c:v>
                </c:pt>
                <c:pt idx="75">
                  <c:v>44726</c:v>
                </c:pt>
                <c:pt idx="76">
                  <c:v>44727</c:v>
                </c:pt>
                <c:pt idx="77">
                  <c:v>44729</c:v>
                </c:pt>
                <c:pt idx="78">
                  <c:v>44730</c:v>
                </c:pt>
                <c:pt idx="79">
                  <c:v>44733</c:v>
                </c:pt>
                <c:pt idx="80">
                  <c:v>44734</c:v>
                </c:pt>
                <c:pt idx="81">
                  <c:v>44735</c:v>
                </c:pt>
                <c:pt idx="82">
                  <c:v>44736</c:v>
                </c:pt>
                <c:pt idx="83">
                  <c:v>44736</c:v>
                </c:pt>
                <c:pt idx="84">
                  <c:v>44737</c:v>
                </c:pt>
                <c:pt idx="85">
                  <c:v>44739</c:v>
                </c:pt>
                <c:pt idx="86">
                  <c:v>44740</c:v>
                </c:pt>
                <c:pt idx="87">
                  <c:v>44741</c:v>
                </c:pt>
                <c:pt idx="88">
                  <c:v>44742</c:v>
                </c:pt>
                <c:pt idx="89">
                  <c:v>44743</c:v>
                </c:pt>
                <c:pt idx="90">
                  <c:v>44746</c:v>
                </c:pt>
                <c:pt idx="91">
                  <c:v>44747</c:v>
                </c:pt>
                <c:pt idx="92">
                  <c:v>44748</c:v>
                </c:pt>
                <c:pt idx="93">
                  <c:v>44748</c:v>
                </c:pt>
                <c:pt idx="94">
                  <c:v>44749</c:v>
                </c:pt>
                <c:pt idx="95">
                  <c:v>44749</c:v>
                </c:pt>
                <c:pt idx="96">
                  <c:v>44750</c:v>
                </c:pt>
                <c:pt idx="97">
                  <c:v>44750</c:v>
                </c:pt>
                <c:pt idx="98">
                  <c:v>44753</c:v>
                </c:pt>
                <c:pt idx="99">
                  <c:v>44753</c:v>
                </c:pt>
                <c:pt idx="100">
                  <c:v>44754</c:v>
                </c:pt>
                <c:pt idx="101">
                  <c:v>44754</c:v>
                </c:pt>
                <c:pt idx="102">
                  <c:v>44755</c:v>
                </c:pt>
                <c:pt idx="103">
                  <c:v>44755</c:v>
                </c:pt>
                <c:pt idx="104">
                  <c:v>44756</c:v>
                </c:pt>
                <c:pt idx="105">
                  <c:v>44756</c:v>
                </c:pt>
                <c:pt idx="106">
                  <c:v>44757</c:v>
                </c:pt>
                <c:pt idx="107">
                  <c:v>44758</c:v>
                </c:pt>
                <c:pt idx="108">
                  <c:v>44760</c:v>
                </c:pt>
                <c:pt idx="109">
                  <c:v>44761</c:v>
                </c:pt>
                <c:pt idx="110">
                  <c:v>44790</c:v>
                </c:pt>
                <c:pt idx="111">
                  <c:v>44791</c:v>
                </c:pt>
                <c:pt idx="112">
                  <c:v>44792</c:v>
                </c:pt>
                <c:pt idx="113">
                  <c:v>44793</c:v>
                </c:pt>
                <c:pt idx="114">
                  <c:v>44795</c:v>
                </c:pt>
                <c:pt idx="115">
                  <c:v>44795</c:v>
                </c:pt>
                <c:pt idx="116">
                  <c:v>44796</c:v>
                </c:pt>
                <c:pt idx="117">
                  <c:v>44796</c:v>
                </c:pt>
                <c:pt idx="118">
                  <c:v>44797</c:v>
                </c:pt>
                <c:pt idx="119">
                  <c:v>44797</c:v>
                </c:pt>
                <c:pt idx="120">
                  <c:v>44798</c:v>
                </c:pt>
                <c:pt idx="121">
                  <c:v>44799</c:v>
                </c:pt>
                <c:pt idx="122">
                  <c:v>44800</c:v>
                </c:pt>
                <c:pt idx="123">
                  <c:v>44802</c:v>
                </c:pt>
                <c:pt idx="124">
                  <c:v>44802</c:v>
                </c:pt>
                <c:pt idx="125">
                  <c:v>44803</c:v>
                </c:pt>
                <c:pt idx="126">
                  <c:v>44803</c:v>
                </c:pt>
                <c:pt idx="127">
                  <c:v>44804</c:v>
                </c:pt>
                <c:pt idx="128">
                  <c:v>44804</c:v>
                </c:pt>
                <c:pt idx="129">
                  <c:v>44805</c:v>
                </c:pt>
                <c:pt idx="130">
                  <c:v>44809</c:v>
                </c:pt>
                <c:pt idx="131">
                  <c:v>44810</c:v>
                </c:pt>
                <c:pt idx="132">
                  <c:v>44812</c:v>
                </c:pt>
                <c:pt idx="133">
                  <c:v>44812</c:v>
                </c:pt>
                <c:pt idx="134">
                  <c:v>44813</c:v>
                </c:pt>
                <c:pt idx="135">
                  <c:v>44813</c:v>
                </c:pt>
                <c:pt idx="136">
                  <c:v>44814</c:v>
                </c:pt>
                <c:pt idx="137">
                  <c:v>44816</c:v>
                </c:pt>
                <c:pt idx="138">
                  <c:v>44817</c:v>
                </c:pt>
                <c:pt idx="139">
                  <c:v>44817</c:v>
                </c:pt>
                <c:pt idx="140">
                  <c:v>44818</c:v>
                </c:pt>
                <c:pt idx="141">
                  <c:v>44819</c:v>
                </c:pt>
                <c:pt idx="142">
                  <c:v>44820</c:v>
                </c:pt>
                <c:pt idx="143">
                  <c:v>44821</c:v>
                </c:pt>
                <c:pt idx="144">
                  <c:v>44823</c:v>
                </c:pt>
                <c:pt idx="145">
                  <c:v>44823</c:v>
                </c:pt>
                <c:pt idx="146">
                  <c:v>44824</c:v>
                </c:pt>
                <c:pt idx="147">
                  <c:v>44825</c:v>
                </c:pt>
                <c:pt idx="148">
                  <c:v>44825</c:v>
                </c:pt>
                <c:pt idx="149">
                  <c:v>44826</c:v>
                </c:pt>
                <c:pt idx="150">
                  <c:v>44826</c:v>
                </c:pt>
                <c:pt idx="151">
                  <c:v>44827</c:v>
                </c:pt>
                <c:pt idx="152">
                  <c:v>44827</c:v>
                </c:pt>
                <c:pt idx="153">
                  <c:v>44828</c:v>
                </c:pt>
                <c:pt idx="154">
                  <c:v>44830</c:v>
                </c:pt>
                <c:pt idx="155">
                  <c:v>44831</c:v>
                </c:pt>
                <c:pt idx="156">
                  <c:v>44832</c:v>
                </c:pt>
                <c:pt idx="157">
                  <c:v>44842</c:v>
                </c:pt>
                <c:pt idx="158">
                  <c:v>44844</c:v>
                </c:pt>
                <c:pt idx="159">
                  <c:v>44845</c:v>
                </c:pt>
                <c:pt idx="160">
                  <c:v>44847</c:v>
                </c:pt>
                <c:pt idx="161">
                  <c:v>44848</c:v>
                </c:pt>
                <c:pt idx="162">
                  <c:v>44849</c:v>
                </c:pt>
                <c:pt idx="163">
                  <c:v>44849</c:v>
                </c:pt>
                <c:pt idx="164">
                  <c:v>44851</c:v>
                </c:pt>
                <c:pt idx="165">
                  <c:v>44852</c:v>
                </c:pt>
                <c:pt idx="166">
                  <c:v>44852</c:v>
                </c:pt>
                <c:pt idx="167">
                  <c:v>44853</c:v>
                </c:pt>
                <c:pt idx="168">
                  <c:v>44853</c:v>
                </c:pt>
                <c:pt idx="169">
                  <c:v>44854</c:v>
                </c:pt>
                <c:pt idx="170">
                  <c:v>44854</c:v>
                </c:pt>
                <c:pt idx="171">
                  <c:v>44855</c:v>
                </c:pt>
                <c:pt idx="172">
                  <c:v>44856</c:v>
                </c:pt>
                <c:pt idx="173">
                  <c:v>44858</c:v>
                </c:pt>
                <c:pt idx="174">
                  <c:v>44858</c:v>
                </c:pt>
                <c:pt idx="175">
                  <c:v>44859</c:v>
                </c:pt>
                <c:pt idx="176">
                  <c:v>44860</c:v>
                </c:pt>
                <c:pt idx="177">
                  <c:v>44860</c:v>
                </c:pt>
                <c:pt idx="178">
                  <c:v>44861</c:v>
                </c:pt>
                <c:pt idx="179">
                  <c:v>44862</c:v>
                </c:pt>
                <c:pt idx="180">
                  <c:v>44863</c:v>
                </c:pt>
                <c:pt idx="181">
                  <c:v>44865</c:v>
                </c:pt>
                <c:pt idx="182">
                  <c:v>44866</c:v>
                </c:pt>
                <c:pt idx="183">
                  <c:v>44868</c:v>
                </c:pt>
                <c:pt idx="184">
                  <c:v>44869</c:v>
                </c:pt>
                <c:pt idx="185">
                  <c:v>44870</c:v>
                </c:pt>
                <c:pt idx="186">
                  <c:v>44872</c:v>
                </c:pt>
                <c:pt idx="187">
                  <c:v>44872</c:v>
                </c:pt>
                <c:pt idx="188">
                  <c:v>44873</c:v>
                </c:pt>
                <c:pt idx="189">
                  <c:v>44873</c:v>
                </c:pt>
                <c:pt idx="190">
                  <c:v>44874</c:v>
                </c:pt>
                <c:pt idx="191">
                  <c:v>44874</c:v>
                </c:pt>
                <c:pt idx="192">
                  <c:v>44875</c:v>
                </c:pt>
                <c:pt idx="193">
                  <c:v>44875</c:v>
                </c:pt>
                <c:pt idx="194">
                  <c:v>44876</c:v>
                </c:pt>
                <c:pt idx="195">
                  <c:v>44877</c:v>
                </c:pt>
                <c:pt idx="196">
                  <c:v>44883</c:v>
                </c:pt>
                <c:pt idx="197">
                  <c:v>44884</c:v>
                </c:pt>
                <c:pt idx="198">
                  <c:v>44886</c:v>
                </c:pt>
                <c:pt idx="199">
                  <c:v>44886</c:v>
                </c:pt>
                <c:pt idx="200">
                  <c:v>44887</c:v>
                </c:pt>
                <c:pt idx="201">
                  <c:v>44888</c:v>
                </c:pt>
                <c:pt idx="202">
                  <c:v>44889</c:v>
                </c:pt>
                <c:pt idx="203">
                  <c:v>44889</c:v>
                </c:pt>
                <c:pt idx="204">
                  <c:v>44890</c:v>
                </c:pt>
                <c:pt idx="205">
                  <c:v>44890</c:v>
                </c:pt>
                <c:pt idx="206">
                  <c:v>44891</c:v>
                </c:pt>
                <c:pt idx="207">
                  <c:v>44891</c:v>
                </c:pt>
                <c:pt idx="208">
                  <c:v>44893</c:v>
                </c:pt>
                <c:pt idx="209">
                  <c:v>44893</c:v>
                </c:pt>
                <c:pt idx="210">
                  <c:v>44894</c:v>
                </c:pt>
                <c:pt idx="211">
                  <c:v>44895</c:v>
                </c:pt>
                <c:pt idx="212">
                  <c:v>44896</c:v>
                </c:pt>
                <c:pt idx="213">
                  <c:v>44901</c:v>
                </c:pt>
                <c:pt idx="214">
                  <c:v>44902</c:v>
                </c:pt>
                <c:pt idx="215">
                  <c:v>44902</c:v>
                </c:pt>
                <c:pt idx="216">
                  <c:v>44903</c:v>
                </c:pt>
                <c:pt idx="217">
                  <c:v>44904</c:v>
                </c:pt>
                <c:pt idx="218">
                  <c:v>44905</c:v>
                </c:pt>
                <c:pt idx="219">
                  <c:v>44914</c:v>
                </c:pt>
                <c:pt idx="220">
                  <c:v>44915</c:v>
                </c:pt>
                <c:pt idx="221">
                  <c:v>44916</c:v>
                </c:pt>
                <c:pt idx="222">
                  <c:v>44917</c:v>
                </c:pt>
                <c:pt idx="223">
                  <c:v>44924</c:v>
                </c:pt>
                <c:pt idx="224">
                  <c:v>44929</c:v>
                </c:pt>
                <c:pt idx="225">
                  <c:v>44932</c:v>
                </c:pt>
                <c:pt idx="226">
                  <c:v>44935</c:v>
                </c:pt>
                <c:pt idx="227">
                  <c:v>44936</c:v>
                </c:pt>
                <c:pt idx="228">
                  <c:v>44937</c:v>
                </c:pt>
                <c:pt idx="229">
                  <c:v>44938</c:v>
                </c:pt>
                <c:pt idx="230">
                  <c:v>44950</c:v>
                </c:pt>
                <c:pt idx="231">
                  <c:v>44951</c:v>
                </c:pt>
                <c:pt idx="232">
                  <c:v>44952</c:v>
                </c:pt>
                <c:pt idx="233">
                  <c:v>44953</c:v>
                </c:pt>
                <c:pt idx="234">
                  <c:v>44954</c:v>
                </c:pt>
                <c:pt idx="235">
                  <c:v>44956</c:v>
                </c:pt>
                <c:pt idx="236">
                  <c:v>44957</c:v>
                </c:pt>
                <c:pt idx="237">
                  <c:v>44958</c:v>
                </c:pt>
                <c:pt idx="238">
                  <c:v>44959</c:v>
                </c:pt>
                <c:pt idx="239">
                  <c:v>44960</c:v>
                </c:pt>
                <c:pt idx="240">
                  <c:v>44961</c:v>
                </c:pt>
                <c:pt idx="241">
                  <c:v>44963</c:v>
                </c:pt>
                <c:pt idx="242">
                  <c:v>44964</c:v>
                </c:pt>
                <c:pt idx="243">
                  <c:v>44965</c:v>
                </c:pt>
                <c:pt idx="244">
                  <c:v>44970</c:v>
                </c:pt>
                <c:pt idx="245">
                  <c:v>44971</c:v>
                </c:pt>
                <c:pt idx="246">
                  <c:v>44972</c:v>
                </c:pt>
                <c:pt idx="247">
                  <c:v>44973</c:v>
                </c:pt>
                <c:pt idx="248">
                  <c:v>44974</c:v>
                </c:pt>
                <c:pt idx="249">
                  <c:v>44975</c:v>
                </c:pt>
                <c:pt idx="250">
                  <c:v>44977</c:v>
                </c:pt>
                <c:pt idx="251">
                  <c:v>44978</c:v>
                </c:pt>
                <c:pt idx="252">
                  <c:v>44978</c:v>
                </c:pt>
                <c:pt idx="253">
                  <c:v>44979</c:v>
                </c:pt>
                <c:pt idx="254">
                  <c:v>44980</c:v>
                </c:pt>
                <c:pt idx="255">
                  <c:v>44981</c:v>
                </c:pt>
                <c:pt idx="256">
                  <c:v>44982</c:v>
                </c:pt>
                <c:pt idx="257">
                  <c:v>44984</c:v>
                </c:pt>
                <c:pt idx="258">
                  <c:v>44985</c:v>
                </c:pt>
                <c:pt idx="259">
                  <c:v>44986</c:v>
                </c:pt>
                <c:pt idx="260">
                  <c:v>44987</c:v>
                </c:pt>
                <c:pt idx="261">
                  <c:v>44988</c:v>
                </c:pt>
                <c:pt idx="262">
                  <c:v>44989</c:v>
                </c:pt>
                <c:pt idx="263">
                  <c:v>44991</c:v>
                </c:pt>
                <c:pt idx="264">
                  <c:v>44992</c:v>
                </c:pt>
                <c:pt idx="265">
                  <c:v>44993</c:v>
                </c:pt>
                <c:pt idx="266">
                  <c:v>44994</c:v>
                </c:pt>
                <c:pt idx="267">
                  <c:v>44995</c:v>
                </c:pt>
                <c:pt idx="268">
                  <c:v>44996</c:v>
                </c:pt>
                <c:pt idx="269">
                  <c:v>44998</c:v>
                </c:pt>
                <c:pt idx="270">
                  <c:v>44999</c:v>
                </c:pt>
                <c:pt idx="271">
                  <c:v>44999</c:v>
                </c:pt>
                <c:pt idx="272">
                  <c:v>45000</c:v>
                </c:pt>
                <c:pt idx="273">
                  <c:v>45000</c:v>
                </c:pt>
                <c:pt idx="274">
                  <c:v>45001</c:v>
                </c:pt>
                <c:pt idx="275">
                  <c:v>45002</c:v>
                </c:pt>
                <c:pt idx="276">
                  <c:v>45003</c:v>
                </c:pt>
                <c:pt idx="277">
                  <c:v>45003</c:v>
                </c:pt>
                <c:pt idx="278">
                  <c:v>45005</c:v>
                </c:pt>
                <c:pt idx="279">
                  <c:v>45005</c:v>
                </c:pt>
                <c:pt idx="280">
                  <c:v>45006</c:v>
                </c:pt>
                <c:pt idx="281">
                  <c:v>45006</c:v>
                </c:pt>
                <c:pt idx="282">
                  <c:v>45007</c:v>
                </c:pt>
                <c:pt idx="283">
                  <c:v>45008</c:v>
                </c:pt>
                <c:pt idx="284">
                  <c:v>45009</c:v>
                </c:pt>
                <c:pt idx="285">
                  <c:v>45010</c:v>
                </c:pt>
                <c:pt idx="286">
                  <c:v>45012</c:v>
                </c:pt>
                <c:pt idx="287">
                  <c:v>45013</c:v>
                </c:pt>
                <c:pt idx="288">
                  <c:v>45014</c:v>
                </c:pt>
                <c:pt idx="289">
                  <c:v>45015</c:v>
                </c:pt>
                <c:pt idx="290">
                  <c:v>45016</c:v>
                </c:pt>
                <c:pt idx="291">
                  <c:v>45019</c:v>
                </c:pt>
                <c:pt idx="292">
                  <c:v>45020</c:v>
                </c:pt>
                <c:pt idx="293">
                  <c:v>45021</c:v>
                </c:pt>
                <c:pt idx="294">
                  <c:v>45022</c:v>
                </c:pt>
                <c:pt idx="295">
                  <c:v>45026</c:v>
                </c:pt>
                <c:pt idx="296">
                  <c:v>45027</c:v>
                </c:pt>
                <c:pt idx="297">
                  <c:v>45028</c:v>
                </c:pt>
                <c:pt idx="298">
                  <c:v>45029</c:v>
                </c:pt>
                <c:pt idx="299">
                  <c:v>45031</c:v>
                </c:pt>
                <c:pt idx="300">
                  <c:v>45034</c:v>
                </c:pt>
                <c:pt idx="301">
                  <c:v>45035</c:v>
                </c:pt>
                <c:pt idx="302">
                  <c:v>45035</c:v>
                </c:pt>
                <c:pt idx="303">
                  <c:v>45036</c:v>
                </c:pt>
                <c:pt idx="304">
                  <c:v>45036</c:v>
                </c:pt>
                <c:pt idx="305">
                  <c:v>45037</c:v>
                </c:pt>
                <c:pt idx="306">
                  <c:v>45038</c:v>
                </c:pt>
                <c:pt idx="307">
                  <c:v>45040</c:v>
                </c:pt>
                <c:pt idx="308">
                  <c:v>45041</c:v>
                </c:pt>
                <c:pt idx="309">
                  <c:v>45041</c:v>
                </c:pt>
                <c:pt idx="310">
                  <c:v>45042</c:v>
                </c:pt>
                <c:pt idx="311">
                  <c:v>45043</c:v>
                </c:pt>
                <c:pt idx="312">
                  <c:v>45043</c:v>
                </c:pt>
                <c:pt idx="313">
                  <c:v>45044</c:v>
                </c:pt>
                <c:pt idx="314">
                  <c:v>45044</c:v>
                </c:pt>
                <c:pt idx="315">
                  <c:v>45062</c:v>
                </c:pt>
                <c:pt idx="316">
                  <c:v>45063</c:v>
                </c:pt>
                <c:pt idx="317">
                  <c:v>45063</c:v>
                </c:pt>
                <c:pt idx="318">
                  <c:v>45064</c:v>
                </c:pt>
              </c:numCache>
            </c:numRef>
          </c:xVal>
          <c:yVal>
            <c:numRef>
              <c:f>'RT032'!$I$6:$I$324</c:f>
              <c:numCache>
                <c:formatCode>0.00</c:formatCode>
                <c:ptCount val="319"/>
                <c:pt idx="1">
                  <c:v>48.2</c:v>
                </c:pt>
                <c:pt idx="4">
                  <c:v>36.9</c:v>
                </c:pt>
                <c:pt idx="5">
                  <c:v>48.5</c:v>
                </c:pt>
                <c:pt idx="7">
                  <c:v>38.9</c:v>
                </c:pt>
                <c:pt idx="8">
                  <c:v>35.6</c:v>
                </c:pt>
                <c:pt idx="9">
                  <c:v>38</c:v>
                </c:pt>
                <c:pt idx="10">
                  <c:v>37.700000000000003</c:v>
                </c:pt>
                <c:pt idx="11">
                  <c:v>50.8</c:v>
                </c:pt>
                <c:pt idx="12">
                  <c:v>43.4</c:v>
                </c:pt>
                <c:pt idx="13">
                  <c:v>47.2</c:v>
                </c:pt>
                <c:pt idx="14">
                  <c:v>42</c:v>
                </c:pt>
                <c:pt idx="15">
                  <c:v>36.4</c:v>
                </c:pt>
                <c:pt idx="16">
                  <c:v>33.799999999999997</c:v>
                </c:pt>
                <c:pt idx="17">
                  <c:v>40.799999999999997</c:v>
                </c:pt>
                <c:pt idx="18">
                  <c:v>39.200000000000003</c:v>
                </c:pt>
                <c:pt idx="19">
                  <c:v>38.1</c:v>
                </c:pt>
                <c:pt idx="20">
                  <c:v>30.5</c:v>
                </c:pt>
                <c:pt idx="21">
                  <c:v>36.700000000000003</c:v>
                </c:pt>
                <c:pt idx="22">
                  <c:v>37.799999999999997</c:v>
                </c:pt>
                <c:pt idx="23">
                  <c:v>33.1</c:v>
                </c:pt>
                <c:pt idx="24">
                  <c:v>30.8</c:v>
                </c:pt>
                <c:pt idx="25">
                  <c:v>28</c:v>
                </c:pt>
                <c:pt idx="26">
                  <c:v>34.700000000000003</c:v>
                </c:pt>
                <c:pt idx="27">
                  <c:v>43.4</c:v>
                </c:pt>
                <c:pt idx="28">
                  <c:v>36.799999999999997</c:v>
                </c:pt>
                <c:pt idx="29">
                  <c:v>36.4</c:v>
                </c:pt>
                <c:pt idx="30">
                  <c:v>34.5</c:v>
                </c:pt>
                <c:pt idx="31">
                  <c:v>38.200000000000003</c:v>
                </c:pt>
                <c:pt idx="32">
                  <c:v>37.6</c:v>
                </c:pt>
                <c:pt idx="33">
                  <c:v>34.6</c:v>
                </c:pt>
                <c:pt idx="34">
                  <c:v>39.700000000000003</c:v>
                </c:pt>
                <c:pt idx="35">
                  <c:v>35.4</c:v>
                </c:pt>
                <c:pt idx="36">
                  <c:v>38.9</c:v>
                </c:pt>
                <c:pt idx="37">
                  <c:v>35.9</c:v>
                </c:pt>
                <c:pt idx="38">
                  <c:v>37</c:v>
                </c:pt>
                <c:pt idx="39">
                  <c:v>34.5</c:v>
                </c:pt>
                <c:pt idx="40">
                  <c:v>39.5</c:v>
                </c:pt>
                <c:pt idx="41">
                  <c:v>36.700000000000003</c:v>
                </c:pt>
                <c:pt idx="42">
                  <c:v>36.799999999999997</c:v>
                </c:pt>
                <c:pt idx="43">
                  <c:v>32.9</c:v>
                </c:pt>
                <c:pt idx="44">
                  <c:v>40.799999999999997</c:v>
                </c:pt>
                <c:pt idx="45">
                  <c:v>39.1</c:v>
                </c:pt>
                <c:pt idx="46">
                  <c:v>39.5</c:v>
                </c:pt>
                <c:pt idx="47">
                  <c:v>36.5</c:v>
                </c:pt>
                <c:pt idx="48">
                  <c:v>40</c:v>
                </c:pt>
                <c:pt idx="49">
                  <c:v>39.9</c:v>
                </c:pt>
                <c:pt idx="50">
                  <c:v>33.299999999999997</c:v>
                </c:pt>
                <c:pt idx="51">
                  <c:v>40.9</c:v>
                </c:pt>
                <c:pt idx="52">
                  <c:v>39.299999999999997</c:v>
                </c:pt>
                <c:pt idx="53">
                  <c:v>43.5</c:v>
                </c:pt>
                <c:pt idx="54">
                  <c:v>41</c:v>
                </c:pt>
                <c:pt idx="55">
                  <c:v>39.200000000000003</c:v>
                </c:pt>
                <c:pt idx="56">
                  <c:v>37</c:v>
                </c:pt>
                <c:pt idx="57">
                  <c:v>46.3</c:v>
                </c:pt>
                <c:pt idx="58">
                  <c:v>53.8</c:v>
                </c:pt>
                <c:pt idx="59">
                  <c:v>43</c:v>
                </c:pt>
                <c:pt idx="60">
                  <c:v>33.299999999999997</c:v>
                </c:pt>
                <c:pt idx="61">
                  <c:v>41.2</c:v>
                </c:pt>
                <c:pt idx="62">
                  <c:v>36.5</c:v>
                </c:pt>
                <c:pt idx="63">
                  <c:v>59.8</c:v>
                </c:pt>
                <c:pt idx="64">
                  <c:v>68.099999999999994</c:v>
                </c:pt>
                <c:pt idx="65">
                  <c:v>61</c:v>
                </c:pt>
                <c:pt idx="66">
                  <c:v>65.400000000000006</c:v>
                </c:pt>
                <c:pt idx="67">
                  <c:v>61.6</c:v>
                </c:pt>
                <c:pt idx="68">
                  <c:v>59.4</c:v>
                </c:pt>
                <c:pt idx="69">
                  <c:v>36.799999999999997</c:v>
                </c:pt>
                <c:pt idx="70">
                  <c:v>61.8</c:v>
                </c:pt>
                <c:pt idx="71">
                  <c:v>49.9</c:v>
                </c:pt>
                <c:pt idx="72">
                  <c:v>55.6</c:v>
                </c:pt>
                <c:pt idx="73">
                  <c:v>57.4</c:v>
                </c:pt>
                <c:pt idx="74">
                  <c:v>64</c:v>
                </c:pt>
                <c:pt idx="75">
                  <c:v>59.2</c:v>
                </c:pt>
                <c:pt idx="76">
                  <c:v>53.8</c:v>
                </c:pt>
                <c:pt idx="77">
                  <c:v>68.8</c:v>
                </c:pt>
                <c:pt idx="78">
                  <c:v>65.7</c:v>
                </c:pt>
                <c:pt idx="79">
                  <c:v>60.1</c:v>
                </c:pt>
                <c:pt idx="80">
                  <c:v>57.6</c:v>
                </c:pt>
                <c:pt idx="81">
                  <c:v>70.7</c:v>
                </c:pt>
                <c:pt idx="82">
                  <c:v>48.2</c:v>
                </c:pt>
                <c:pt idx="83">
                  <c:v>50.1</c:v>
                </c:pt>
                <c:pt idx="84">
                  <c:v>61.1</c:v>
                </c:pt>
                <c:pt idx="85">
                  <c:v>62</c:v>
                </c:pt>
                <c:pt idx="86">
                  <c:v>50.3</c:v>
                </c:pt>
                <c:pt idx="87">
                  <c:v>60.5</c:v>
                </c:pt>
                <c:pt idx="88">
                  <c:v>71.3</c:v>
                </c:pt>
                <c:pt idx="89">
                  <c:v>60.7</c:v>
                </c:pt>
                <c:pt idx="90">
                  <c:v>75.099999999999994</c:v>
                </c:pt>
                <c:pt idx="91">
                  <c:v>70.8</c:v>
                </c:pt>
                <c:pt idx="92">
                  <c:v>56.2</c:v>
                </c:pt>
                <c:pt idx="93">
                  <c:v>56.2</c:v>
                </c:pt>
                <c:pt idx="94">
                  <c:v>58.6</c:v>
                </c:pt>
                <c:pt idx="95">
                  <c:v>57.6</c:v>
                </c:pt>
                <c:pt idx="96">
                  <c:v>55.6</c:v>
                </c:pt>
                <c:pt idx="97">
                  <c:v>61.2</c:v>
                </c:pt>
                <c:pt idx="98">
                  <c:v>55.3</c:v>
                </c:pt>
                <c:pt idx="99">
                  <c:v>47.1</c:v>
                </c:pt>
                <c:pt idx="100">
                  <c:v>52.3</c:v>
                </c:pt>
                <c:pt idx="101">
                  <c:v>50.1</c:v>
                </c:pt>
                <c:pt idx="102">
                  <c:v>57.2</c:v>
                </c:pt>
                <c:pt idx="103">
                  <c:v>52.6</c:v>
                </c:pt>
                <c:pt idx="104">
                  <c:v>57.2</c:v>
                </c:pt>
                <c:pt idx="105">
                  <c:v>58</c:v>
                </c:pt>
                <c:pt idx="106">
                  <c:v>55</c:v>
                </c:pt>
                <c:pt idx="107">
                  <c:v>59.5</c:v>
                </c:pt>
                <c:pt idx="108">
                  <c:v>51.2</c:v>
                </c:pt>
                <c:pt idx="109">
                  <c:v>54.4</c:v>
                </c:pt>
                <c:pt idx="110">
                  <c:v>58.9</c:v>
                </c:pt>
                <c:pt idx="111">
                  <c:v>62.8</c:v>
                </c:pt>
                <c:pt idx="112">
                  <c:v>59.7</c:v>
                </c:pt>
                <c:pt idx="113">
                  <c:v>36.1</c:v>
                </c:pt>
                <c:pt idx="114">
                  <c:v>55</c:v>
                </c:pt>
                <c:pt idx="115">
                  <c:v>57</c:v>
                </c:pt>
                <c:pt idx="116">
                  <c:v>60.7</c:v>
                </c:pt>
                <c:pt idx="117">
                  <c:v>63.4</c:v>
                </c:pt>
                <c:pt idx="118">
                  <c:v>69.2</c:v>
                </c:pt>
                <c:pt idx="119">
                  <c:v>54.9</c:v>
                </c:pt>
                <c:pt idx="120">
                  <c:v>64.599999999999994</c:v>
                </c:pt>
                <c:pt idx="121">
                  <c:v>63.3</c:v>
                </c:pt>
                <c:pt idx="122">
                  <c:v>70.599999999999994</c:v>
                </c:pt>
                <c:pt idx="123">
                  <c:v>76.3</c:v>
                </c:pt>
                <c:pt idx="124">
                  <c:v>68.099999999999994</c:v>
                </c:pt>
                <c:pt idx="125">
                  <c:v>66</c:v>
                </c:pt>
                <c:pt idx="126">
                  <c:v>65.8</c:v>
                </c:pt>
                <c:pt idx="127">
                  <c:v>62.6</c:v>
                </c:pt>
                <c:pt idx="128">
                  <c:v>57.5</c:v>
                </c:pt>
                <c:pt idx="129">
                  <c:v>65.3</c:v>
                </c:pt>
                <c:pt idx="130">
                  <c:v>57.2</c:v>
                </c:pt>
                <c:pt idx="131">
                  <c:v>52</c:v>
                </c:pt>
                <c:pt idx="132">
                  <c:v>50.9</c:v>
                </c:pt>
                <c:pt idx="133">
                  <c:v>53.5</c:v>
                </c:pt>
                <c:pt idx="134">
                  <c:v>49.1</c:v>
                </c:pt>
                <c:pt idx="135">
                  <c:v>54</c:v>
                </c:pt>
                <c:pt idx="136">
                  <c:v>56.5</c:v>
                </c:pt>
                <c:pt idx="137">
                  <c:v>52.9</c:v>
                </c:pt>
                <c:pt idx="138">
                  <c:v>55.5</c:v>
                </c:pt>
                <c:pt idx="139">
                  <c:v>56.9</c:v>
                </c:pt>
                <c:pt idx="140">
                  <c:v>64.3</c:v>
                </c:pt>
                <c:pt idx="141">
                  <c:v>51.5</c:v>
                </c:pt>
                <c:pt idx="142">
                  <c:v>49.8</c:v>
                </c:pt>
                <c:pt idx="143">
                  <c:v>47</c:v>
                </c:pt>
                <c:pt idx="144">
                  <c:v>44.9</c:v>
                </c:pt>
                <c:pt idx="145">
                  <c:v>52.3</c:v>
                </c:pt>
                <c:pt idx="146">
                  <c:v>41.7</c:v>
                </c:pt>
                <c:pt idx="147">
                  <c:v>44.1</c:v>
                </c:pt>
                <c:pt idx="148">
                  <c:v>53.9</c:v>
                </c:pt>
                <c:pt idx="149">
                  <c:v>60</c:v>
                </c:pt>
                <c:pt idx="150">
                  <c:v>53.5</c:v>
                </c:pt>
                <c:pt idx="151">
                  <c:v>46.6</c:v>
                </c:pt>
                <c:pt idx="152">
                  <c:v>59.3</c:v>
                </c:pt>
                <c:pt idx="153">
                  <c:v>47.6</c:v>
                </c:pt>
                <c:pt idx="154">
                  <c:v>62.4</c:v>
                </c:pt>
                <c:pt idx="155">
                  <c:v>66</c:v>
                </c:pt>
                <c:pt idx="156">
                  <c:v>50.7</c:v>
                </c:pt>
                <c:pt idx="157">
                  <c:v>50.6</c:v>
                </c:pt>
                <c:pt idx="158">
                  <c:v>55.1</c:v>
                </c:pt>
                <c:pt idx="159">
                  <c:v>59.5</c:v>
                </c:pt>
                <c:pt idx="160">
                  <c:v>45.7</c:v>
                </c:pt>
                <c:pt idx="161">
                  <c:v>49.5</c:v>
                </c:pt>
                <c:pt idx="162">
                  <c:v>50.4</c:v>
                </c:pt>
                <c:pt idx="163">
                  <c:v>43.2</c:v>
                </c:pt>
                <c:pt idx="164">
                  <c:v>44</c:v>
                </c:pt>
                <c:pt idx="165">
                  <c:v>58.1</c:v>
                </c:pt>
                <c:pt idx="166">
                  <c:v>68.2</c:v>
                </c:pt>
                <c:pt idx="167">
                  <c:v>76.5</c:v>
                </c:pt>
                <c:pt idx="168">
                  <c:v>71.3</c:v>
                </c:pt>
                <c:pt idx="169">
                  <c:v>80.400000000000006</c:v>
                </c:pt>
                <c:pt idx="170">
                  <c:v>74.099999999999994</c:v>
                </c:pt>
                <c:pt idx="171">
                  <c:v>63.3</c:v>
                </c:pt>
                <c:pt idx="172">
                  <c:v>41.1</c:v>
                </c:pt>
                <c:pt idx="173">
                  <c:v>42.4</c:v>
                </c:pt>
                <c:pt idx="174">
                  <c:v>47.3</c:v>
                </c:pt>
                <c:pt idx="175">
                  <c:v>40.700000000000003</c:v>
                </c:pt>
                <c:pt idx="176">
                  <c:v>44.9</c:v>
                </c:pt>
                <c:pt idx="177">
                  <c:v>47.1</c:v>
                </c:pt>
                <c:pt idx="178">
                  <c:v>60.3</c:v>
                </c:pt>
                <c:pt idx="179">
                  <c:v>56.1</c:v>
                </c:pt>
                <c:pt idx="180">
                  <c:v>53.1</c:v>
                </c:pt>
                <c:pt idx="181">
                  <c:v>52.9</c:v>
                </c:pt>
                <c:pt idx="182">
                  <c:v>43.6</c:v>
                </c:pt>
                <c:pt idx="183">
                  <c:v>49</c:v>
                </c:pt>
                <c:pt idx="184">
                  <c:v>49.5</c:v>
                </c:pt>
                <c:pt idx="185">
                  <c:v>55.6</c:v>
                </c:pt>
                <c:pt idx="186">
                  <c:v>55.7</c:v>
                </c:pt>
                <c:pt idx="187">
                  <c:v>51.8</c:v>
                </c:pt>
                <c:pt idx="188">
                  <c:v>63.6</c:v>
                </c:pt>
                <c:pt idx="189">
                  <c:v>62.1</c:v>
                </c:pt>
                <c:pt idx="190">
                  <c:v>62.9</c:v>
                </c:pt>
                <c:pt idx="191">
                  <c:v>61.1</c:v>
                </c:pt>
                <c:pt idx="192">
                  <c:v>49.9</c:v>
                </c:pt>
                <c:pt idx="193">
                  <c:v>57.7</c:v>
                </c:pt>
                <c:pt idx="194">
                  <c:v>59.8</c:v>
                </c:pt>
                <c:pt idx="195">
                  <c:v>51.1</c:v>
                </c:pt>
                <c:pt idx="196">
                  <c:v>49.5</c:v>
                </c:pt>
                <c:pt idx="197">
                  <c:v>52.8</c:v>
                </c:pt>
                <c:pt idx="198">
                  <c:v>43.8</c:v>
                </c:pt>
                <c:pt idx="199">
                  <c:v>44</c:v>
                </c:pt>
                <c:pt idx="200">
                  <c:v>66.099999999999994</c:v>
                </c:pt>
                <c:pt idx="201">
                  <c:v>58.8</c:v>
                </c:pt>
                <c:pt idx="202">
                  <c:v>72.2</c:v>
                </c:pt>
                <c:pt idx="203">
                  <c:v>67.5</c:v>
                </c:pt>
                <c:pt idx="204">
                  <c:v>67</c:v>
                </c:pt>
                <c:pt idx="205">
                  <c:v>66.7</c:v>
                </c:pt>
                <c:pt idx="206">
                  <c:v>59.6</c:v>
                </c:pt>
                <c:pt idx="207">
                  <c:v>62.5</c:v>
                </c:pt>
                <c:pt idx="208">
                  <c:v>58.7</c:v>
                </c:pt>
                <c:pt idx="209">
                  <c:v>67.400000000000006</c:v>
                </c:pt>
                <c:pt idx="210">
                  <c:v>57.9</c:v>
                </c:pt>
                <c:pt idx="211">
                  <c:v>59.6</c:v>
                </c:pt>
                <c:pt idx="212">
                  <c:v>58.5</c:v>
                </c:pt>
                <c:pt idx="213">
                  <c:v>59.1</c:v>
                </c:pt>
                <c:pt idx="214">
                  <c:v>60.7</c:v>
                </c:pt>
                <c:pt idx="215">
                  <c:v>56.7</c:v>
                </c:pt>
                <c:pt idx="216">
                  <c:v>76.2</c:v>
                </c:pt>
                <c:pt idx="217">
                  <c:v>69.3</c:v>
                </c:pt>
                <c:pt idx="218">
                  <c:v>52.8</c:v>
                </c:pt>
                <c:pt idx="219">
                  <c:v>56.8</c:v>
                </c:pt>
                <c:pt idx="220">
                  <c:v>44.3</c:v>
                </c:pt>
                <c:pt idx="222">
                  <c:v>53.5</c:v>
                </c:pt>
                <c:pt idx="223">
                  <c:v>33.4</c:v>
                </c:pt>
                <c:pt idx="224">
                  <c:v>58.5</c:v>
                </c:pt>
                <c:pt idx="227">
                  <c:v>63.2</c:v>
                </c:pt>
                <c:pt idx="228">
                  <c:v>50.3</c:v>
                </c:pt>
                <c:pt idx="229">
                  <c:v>62.8</c:v>
                </c:pt>
                <c:pt idx="230">
                  <c:v>47.7</c:v>
                </c:pt>
                <c:pt idx="231">
                  <c:v>65</c:v>
                </c:pt>
                <c:pt idx="232">
                  <c:v>56.5</c:v>
                </c:pt>
                <c:pt idx="233">
                  <c:v>49</c:v>
                </c:pt>
                <c:pt idx="234">
                  <c:v>53.2</c:v>
                </c:pt>
                <c:pt idx="235">
                  <c:v>48.4</c:v>
                </c:pt>
                <c:pt idx="236">
                  <c:v>53.5</c:v>
                </c:pt>
                <c:pt idx="237">
                  <c:v>38.1</c:v>
                </c:pt>
                <c:pt idx="238">
                  <c:v>51.4</c:v>
                </c:pt>
                <c:pt idx="239">
                  <c:v>49.2</c:v>
                </c:pt>
                <c:pt idx="240">
                  <c:v>49.5</c:v>
                </c:pt>
                <c:pt idx="241">
                  <c:v>54.8</c:v>
                </c:pt>
                <c:pt idx="242">
                  <c:v>37.4</c:v>
                </c:pt>
                <c:pt idx="243">
                  <c:v>41.3</c:v>
                </c:pt>
                <c:pt idx="244">
                  <c:v>50.4</c:v>
                </c:pt>
                <c:pt idx="245">
                  <c:v>50.4</c:v>
                </c:pt>
                <c:pt idx="246">
                  <c:v>54.1</c:v>
                </c:pt>
                <c:pt idx="247">
                  <c:v>48.6</c:v>
                </c:pt>
                <c:pt idx="248">
                  <c:v>50.7</c:v>
                </c:pt>
                <c:pt idx="249">
                  <c:v>59.4</c:v>
                </c:pt>
                <c:pt idx="250">
                  <c:v>58.3</c:v>
                </c:pt>
                <c:pt idx="251">
                  <c:v>69.8</c:v>
                </c:pt>
                <c:pt idx="252">
                  <c:v>43.6</c:v>
                </c:pt>
                <c:pt idx="253">
                  <c:v>69.3</c:v>
                </c:pt>
                <c:pt idx="254">
                  <c:v>65.3</c:v>
                </c:pt>
                <c:pt idx="255">
                  <c:v>46.1</c:v>
                </c:pt>
                <c:pt idx="256">
                  <c:v>52.2</c:v>
                </c:pt>
                <c:pt idx="257">
                  <c:v>60.7</c:v>
                </c:pt>
                <c:pt idx="258">
                  <c:v>60.9</c:v>
                </c:pt>
                <c:pt idx="259">
                  <c:v>62.7</c:v>
                </c:pt>
                <c:pt idx="260">
                  <c:v>60.1</c:v>
                </c:pt>
                <c:pt idx="261">
                  <c:v>70.3</c:v>
                </c:pt>
                <c:pt idx="262">
                  <c:v>58.1</c:v>
                </c:pt>
                <c:pt idx="263">
                  <c:v>57.9</c:v>
                </c:pt>
                <c:pt idx="264">
                  <c:v>49.2</c:v>
                </c:pt>
                <c:pt idx="265">
                  <c:v>60.6</c:v>
                </c:pt>
                <c:pt idx="266">
                  <c:v>62</c:v>
                </c:pt>
                <c:pt idx="267">
                  <c:v>49</c:v>
                </c:pt>
                <c:pt idx="268">
                  <c:v>61.8</c:v>
                </c:pt>
                <c:pt idx="269">
                  <c:v>57.2</c:v>
                </c:pt>
                <c:pt idx="270">
                  <c:v>49</c:v>
                </c:pt>
                <c:pt idx="271">
                  <c:v>49.6</c:v>
                </c:pt>
                <c:pt idx="272">
                  <c:v>49.7</c:v>
                </c:pt>
                <c:pt idx="273">
                  <c:v>40.700000000000003</c:v>
                </c:pt>
                <c:pt idx="274">
                  <c:v>47.8</c:v>
                </c:pt>
                <c:pt idx="275">
                  <c:v>51.9</c:v>
                </c:pt>
                <c:pt idx="276">
                  <c:v>54.8</c:v>
                </c:pt>
                <c:pt idx="277">
                  <c:v>54.6</c:v>
                </c:pt>
                <c:pt idx="278">
                  <c:v>51</c:v>
                </c:pt>
                <c:pt idx="279">
                  <c:v>64.599999999999994</c:v>
                </c:pt>
                <c:pt idx="280">
                  <c:v>44.2</c:v>
                </c:pt>
                <c:pt idx="281">
                  <c:v>57.7</c:v>
                </c:pt>
                <c:pt idx="282">
                  <c:v>49.5</c:v>
                </c:pt>
                <c:pt idx="283">
                  <c:v>55.8</c:v>
                </c:pt>
                <c:pt idx="284">
                  <c:v>37.5</c:v>
                </c:pt>
                <c:pt idx="285">
                  <c:v>50.3</c:v>
                </c:pt>
                <c:pt idx="286">
                  <c:v>39</c:v>
                </c:pt>
                <c:pt idx="287">
                  <c:v>44.7</c:v>
                </c:pt>
                <c:pt idx="288">
                  <c:v>47.3</c:v>
                </c:pt>
                <c:pt idx="289">
                  <c:v>49.1</c:v>
                </c:pt>
                <c:pt idx="290">
                  <c:v>56.9</c:v>
                </c:pt>
                <c:pt idx="291">
                  <c:v>59</c:v>
                </c:pt>
                <c:pt idx="292">
                  <c:v>64.900000000000006</c:v>
                </c:pt>
                <c:pt idx="293">
                  <c:v>53.8</c:v>
                </c:pt>
                <c:pt idx="294">
                  <c:v>53.9</c:v>
                </c:pt>
                <c:pt idx="295">
                  <c:v>52.3</c:v>
                </c:pt>
                <c:pt idx="296">
                  <c:v>53.5</c:v>
                </c:pt>
                <c:pt idx="297">
                  <c:v>51.6</c:v>
                </c:pt>
                <c:pt idx="298">
                  <c:v>69.099999999999994</c:v>
                </c:pt>
                <c:pt idx="299">
                  <c:v>42.5</c:v>
                </c:pt>
                <c:pt idx="300">
                  <c:v>62.4</c:v>
                </c:pt>
                <c:pt idx="301">
                  <c:v>67</c:v>
                </c:pt>
                <c:pt idx="302">
                  <c:v>61.6</c:v>
                </c:pt>
                <c:pt idx="303">
                  <c:v>51.7</c:v>
                </c:pt>
                <c:pt idx="304">
                  <c:v>55.2</c:v>
                </c:pt>
                <c:pt idx="305">
                  <c:v>51.7</c:v>
                </c:pt>
                <c:pt idx="306">
                  <c:v>65.400000000000006</c:v>
                </c:pt>
                <c:pt idx="307">
                  <c:v>64.099999999999994</c:v>
                </c:pt>
                <c:pt idx="308">
                  <c:v>61.5</c:v>
                </c:pt>
                <c:pt idx="309">
                  <c:v>54</c:v>
                </c:pt>
                <c:pt idx="310">
                  <c:v>36.700000000000003</c:v>
                </c:pt>
                <c:pt idx="311">
                  <c:v>33.5</c:v>
                </c:pt>
                <c:pt idx="312">
                  <c:v>38.799999999999997</c:v>
                </c:pt>
                <c:pt idx="313">
                  <c:v>52.4</c:v>
                </c:pt>
                <c:pt idx="314">
                  <c:v>53.1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4AE5-455B-8CB5-76149FF9449F}"/>
            </c:ext>
          </c:extLst>
        </c:ser>
        <c:ser>
          <c:idx val="5"/>
          <c:order val="5"/>
          <c:tx>
            <c:strRef>
              <c:f>'RT032'!$J$5</c:f>
              <c:strCache>
                <c:ptCount val="1"/>
                <c:pt idx="0">
                  <c:v>fck</c:v>
                </c:pt>
              </c:strCache>
            </c:strRef>
          </c:tx>
          <c:spPr>
            <a:ln w="158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xVal>
            <c:numRef>
              <c:f>'RT032'!$C$6:$C$324</c:f>
              <c:numCache>
                <c:formatCode>m/d/yyyy</c:formatCode>
                <c:ptCount val="319"/>
                <c:pt idx="0">
                  <c:v>44615</c:v>
                </c:pt>
                <c:pt idx="1">
                  <c:v>44616</c:v>
                </c:pt>
                <c:pt idx="2">
                  <c:v>44617</c:v>
                </c:pt>
                <c:pt idx="3">
                  <c:v>44618</c:v>
                </c:pt>
                <c:pt idx="4">
                  <c:v>44618</c:v>
                </c:pt>
                <c:pt idx="5">
                  <c:v>44622</c:v>
                </c:pt>
                <c:pt idx="6">
                  <c:v>44614</c:v>
                </c:pt>
                <c:pt idx="7">
                  <c:v>44628</c:v>
                </c:pt>
                <c:pt idx="8">
                  <c:v>44628</c:v>
                </c:pt>
                <c:pt idx="9">
                  <c:v>44629</c:v>
                </c:pt>
                <c:pt idx="10">
                  <c:v>44630</c:v>
                </c:pt>
                <c:pt idx="11">
                  <c:v>44637</c:v>
                </c:pt>
                <c:pt idx="12">
                  <c:v>44638</c:v>
                </c:pt>
                <c:pt idx="13">
                  <c:v>44639</c:v>
                </c:pt>
                <c:pt idx="14">
                  <c:v>44641</c:v>
                </c:pt>
                <c:pt idx="15">
                  <c:v>44642</c:v>
                </c:pt>
                <c:pt idx="16">
                  <c:v>44643</c:v>
                </c:pt>
                <c:pt idx="17">
                  <c:v>44644</c:v>
                </c:pt>
                <c:pt idx="18">
                  <c:v>44645</c:v>
                </c:pt>
                <c:pt idx="19">
                  <c:v>44645</c:v>
                </c:pt>
                <c:pt idx="20">
                  <c:v>44646</c:v>
                </c:pt>
                <c:pt idx="21">
                  <c:v>44648</c:v>
                </c:pt>
                <c:pt idx="22">
                  <c:v>44648</c:v>
                </c:pt>
                <c:pt idx="23">
                  <c:v>44649</c:v>
                </c:pt>
                <c:pt idx="24">
                  <c:v>44649</c:v>
                </c:pt>
                <c:pt idx="25">
                  <c:v>44650</c:v>
                </c:pt>
                <c:pt idx="26">
                  <c:v>44651</c:v>
                </c:pt>
                <c:pt idx="27">
                  <c:v>44652</c:v>
                </c:pt>
                <c:pt idx="28">
                  <c:v>44653</c:v>
                </c:pt>
                <c:pt idx="29">
                  <c:v>44655</c:v>
                </c:pt>
                <c:pt idx="30">
                  <c:v>44656</c:v>
                </c:pt>
                <c:pt idx="31">
                  <c:v>44657</c:v>
                </c:pt>
                <c:pt idx="32">
                  <c:v>44749</c:v>
                </c:pt>
                <c:pt idx="33">
                  <c:v>44658</c:v>
                </c:pt>
                <c:pt idx="34">
                  <c:v>44659</c:v>
                </c:pt>
                <c:pt idx="35">
                  <c:v>44662</c:v>
                </c:pt>
                <c:pt idx="36">
                  <c:v>44663</c:v>
                </c:pt>
                <c:pt idx="37">
                  <c:v>44664</c:v>
                </c:pt>
                <c:pt idx="38">
                  <c:v>44664</c:v>
                </c:pt>
                <c:pt idx="39">
                  <c:v>44665</c:v>
                </c:pt>
                <c:pt idx="40">
                  <c:v>44667</c:v>
                </c:pt>
                <c:pt idx="41">
                  <c:v>44670</c:v>
                </c:pt>
                <c:pt idx="42">
                  <c:v>44671</c:v>
                </c:pt>
                <c:pt idx="43">
                  <c:v>44673</c:v>
                </c:pt>
                <c:pt idx="44">
                  <c:v>44674</c:v>
                </c:pt>
                <c:pt idx="45">
                  <c:v>44676</c:v>
                </c:pt>
                <c:pt idx="46">
                  <c:v>44677</c:v>
                </c:pt>
                <c:pt idx="47">
                  <c:v>44678</c:v>
                </c:pt>
                <c:pt idx="48">
                  <c:v>44679</c:v>
                </c:pt>
                <c:pt idx="49">
                  <c:v>44680</c:v>
                </c:pt>
                <c:pt idx="50">
                  <c:v>44683</c:v>
                </c:pt>
                <c:pt idx="51">
                  <c:v>44684</c:v>
                </c:pt>
                <c:pt idx="52">
                  <c:v>44685</c:v>
                </c:pt>
                <c:pt idx="53">
                  <c:v>44686</c:v>
                </c:pt>
                <c:pt idx="54">
                  <c:v>44687</c:v>
                </c:pt>
                <c:pt idx="55">
                  <c:v>44688</c:v>
                </c:pt>
                <c:pt idx="56">
                  <c:v>44690</c:v>
                </c:pt>
                <c:pt idx="57">
                  <c:v>44691</c:v>
                </c:pt>
                <c:pt idx="58">
                  <c:v>44692</c:v>
                </c:pt>
                <c:pt idx="59">
                  <c:v>44693</c:v>
                </c:pt>
                <c:pt idx="60">
                  <c:v>44694</c:v>
                </c:pt>
                <c:pt idx="61">
                  <c:v>44695</c:v>
                </c:pt>
                <c:pt idx="62">
                  <c:v>44697</c:v>
                </c:pt>
                <c:pt idx="63">
                  <c:v>44698</c:v>
                </c:pt>
                <c:pt idx="64">
                  <c:v>44699</c:v>
                </c:pt>
                <c:pt idx="65">
                  <c:v>44700</c:v>
                </c:pt>
                <c:pt idx="66">
                  <c:v>44705</c:v>
                </c:pt>
                <c:pt idx="67">
                  <c:v>44706</c:v>
                </c:pt>
                <c:pt idx="68">
                  <c:v>44707</c:v>
                </c:pt>
                <c:pt idx="69">
                  <c:v>44708</c:v>
                </c:pt>
                <c:pt idx="70">
                  <c:v>44709</c:v>
                </c:pt>
                <c:pt idx="71">
                  <c:v>44711</c:v>
                </c:pt>
                <c:pt idx="72">
                  <c:v>44712</c:v>
                </c:pt>
                <c:pt idx="73">
                  <c:v>44713</c:v>
                </c:pt>
                <c:pt idx="74">
                  <c:v>44725</c:v>
                </c:pt>
                <c:pt idx="75">
                  <c:v>44726</c:v>
                </c:pt>
                <c:pt idx="76">
                  <c:v>44727</c:v>
                </c:pt>
                <c:pt idx="77">
                  <c:v>44729</c:v>
                </c:pt>
                <c:pt idx="78">
                  <c:v>44730</c:v>
                </c:pt>
                <c:pt idx="79">
                  <c:v>44733</c:v>
                </c:pt>
                <c:pt idx="80">
                  <c:v>44734</c:v>
                </c:pt>
                <c:pt idx="81">
                  <c:v>44735</c:v>
                </c:pt>
                <c:pt idx="82">
                  <c:v>44736</c:v>
                </c:pt>
                <c:pt idx="83">
                  <c:v>44736</c:v>
                </c:pt>
                <c:pt idx="84">
                  <c:v>44737</c:v>
                </c:pt>
                <c:pt idx="85">
                  <c:v>44739</c:v>
                </c:pt>
                <c:pt idx="86">
                  <c:v>44740</c:v>
                </c:pt>
                <c:pt idx="87">
                  <c:v>44741</c:v>
                </c:pt>
                <c:pt idx="88">
                  <c:v>44742</c:v>
                </c:pt>
                <c:pt idx="89">
                  <c:v>44743</c:v>
                </c:pt>
                <c:pt idx="90">
                  <c:v>44746</c:v>
                </c:pt>
                <c:pt idx="91">
                  <c:v>44747</c:v>
                </c:pt>
                <c:pt idx="92">
                  <c:v>44748</c:v>
                </c:pt>
                <c:pt idx="93">
                  <c:v>44748</c:v>
                </c:pt>
                <c:pt idx="94">
                  <c:v>44749</c:v>
                </c:pt>
                <c:pt idx="95">
                  <c:v>44749</c:v>
                </c:pt>
                <c:pt idx="96">
                  <c:v>44750</c:v>
                </c:pt>
                <c:pt idx="97">
                  <c:v>44750</c:v>
                </c:pt>
                <c:pt idx="98">
                  <c:v>44753</c:v>
                </c:pt>
                <c:pt idx="99">
                  <c:v>44753</c:v>
                </c:pt>
                <c:pt idx="100">
                  <c:v>44754</c:v>
                </c:pt>
                <c:pt idx="101">
                  <c:v>44754</c:v>
                </c:pt>
                <c:pt idx="102">
                  <c:v>44755</c:v>
                </c:pt>
                <c:pt idx="103">
                  <c:v>44755</c:v>
                </c:pt>
                <c:pt idx="104">
                  <c:v>44756</c:v>
                </c:pt>
                <c:pt idx="105">
                  <c:v>44756</c:v>
                </c:pt>
                <c:pt idx="106">
                  <c:v>44757</c:v>
                </c:pt>
                <c:pt idx="107">
                  <c:v>44758</c:v>
                </c:pt>
                <c:pt idx="108">
                  <c:v>44760</c:v>
                </c:pt>
                <c:pt idx="109">
                  <c:v>44761</c:v>
                </c:pt>
                <c:pt idx="110">
                  <c:v>44790</c:v>
                </c:pt>
                <c:pt idx="111">
                  <c:v>44791</c:v>
                </c:pt>
                <c:pt idx="112">
                  <c:v>44792</c:v>
                </c:pt>
                <c:pt idx="113">
                  <c:v>44793</c:v>
                </c:pt>
                <c:pt idx="114">
                  <c:v>44795</c:v>
                </c:pt>
                <c:pt idx="115">
                  <c:v>44795</c:v>
                </c:pt>
                <c:pt idx="116">
                  <c:v>44796</c:v>
                </c:pt>
                <c:pt idx="117">
                  <c:v>44796</c:v>
                </c:pt>
                <c:pt idx="118">
                  <c:v>44797</c:v>
                </c:pt>
                <c:pt idx="119">
                  <c:v>44797</c:v>
                </c:pt>
                <c:pt idx="120">
                  <c:v>44798</c:v>
                </c:pt>
                <c:pt idx="121">
                  <c:v>44799</c:v>
                </c:pt>
                <c:pt idx="122">
                  <c:v>44800</c:v>
                </c:pt>
                <c:pt idx="123">
                  <c:v>44802</c:v>
                </c:pt>
                <c:pt idx="124">
                  <c:v>44802</c:v>
                </c:pt>
                <c:pt idx="125">
                  <c:v>44803</c:v>
                </c:pt>
                <c:pt idx="126">
                  <c:v>44803</c:v>
                </c:pt>
                <c:pt idx="127">
                  <c:v>44804</c:v>
                </c:pt>
                <c:pt idx="128">
                  <c:v>44804</c:v>
                </c:pt>
                <c:pt idx="129">
                  <c:v>44805</c:v>
                </c:pt>
                <c:pt idx="130">
                  <c:v>44809</c:v>
                </c:pt>
                <c:pt idx="131">
                  <c:v>44810</c:v>
                </c:pt>
                <c:pt idx="132">
                  <c:v>44812</c:v>
                </c:pt>
                <c:pt idx="133">
                  <c:v>44812</c:v>
                </c:pt>
                <c:pt idx="134">
                  <c:v>44813</c:v>
                </c:pt>
                <c:pt idx="135">
                  <c:v>44813</c:v>
                </c:pt>
                <c:pt idx="136">
                  <c:v>44814</c:v>
                </c:pt>
                <c:pt idx="137">
                  <c:v>44816</c:v>
                </c:pt>
                <c:pt idx="138">
                  <c:v>44817</c:v>
                </c:pt>
                <c:pt idx="139">
                  <c:v>44817</c:v>
                </c:pt>
                <c:pt idx="140">
                  <c:v>44818</c:v>
                </c:pt>
                <c:pt idx="141">
                  <c:v>44819</c:v>
                </c:pt>
                <c:pt idx="142">
                  <c:v>44820</c:v>
                </c:pt>
                <c:pt idx="143">
                  <c:v>44821</c:v>
                </c:pt>
                <c:pt idx="144">
                  <c:v>44823</c:v>
                </c:pt>
                <c:pt idx="145">
                  <c:v>44823</c:v>
                </c:pt>
                <c:pt idx="146">
                  <c:v>44824</c:v>
                </c:pt>
                <c:pt idx="147">
                  <c:v>44825</c:v>
                </c:pt>
                <c:pt idx="148">
                  <c:v>44825</c:v>
                </c:pt>
                <c:pt idx="149">
                  <c:v>44826</c:v>
                </c:pt>
                <c:pt idx="150">
                  <c:v>44826</c:v>
                </c:pt>
                <c:pt idx="151">
                  <c:v>44827</c:v>
                </c:pt>
                <c:pt idx="152">
                  <c:v>44827</c:v>
                </c:pt>
                <c:pt idx="153">
                  <c:v>44828</c:v>
                </c:pt>
                <c:pt idx="154">
                  <c:v>44830</c:v>
                </c:pt>
                <c:pt idx="155">
                  <c:v>44831</c:v>
                </c:pt>
                <c:pt idx="156">
                  <c:v>44832</c:v>
                </c:pt>
                <c:pt idx="157">
                  <c:v>44842</c:v>
                </c:pt>
                <c:pt idx="158">
                  <c:v>44844</c:v>
                </c:pt>
                <c:pt idx="159">
                  <c:v>44845</c:v>
                </c:pt>
                <c:pt idx="160">
                  <c:v>44847</c:v>
                </c:pt>
                <c:pt idx="161">
                  <c:v>44848</c:v>
                </c:pt>
                <c:pt idx="162">
                  <c:v>44849</c:v>
                </c:pt>
                <c:pt idx="163">
                  <c:v>44849</c:v>
                </c:pt>
                <c:pt idx="164">
                  <c:v>44851</c:v>
                </c:pt>
                <c:pt idx="165">
                  <c:v>44852</c:v>
                </c:pt>
                <c:pt idx="166">
                  <c:v>44852</c:v>
                </c:pt>
                <c:pt idx="167">
                  <c:v>44853</c:v>
                </c:pt>
                <c:pt idx="168">
                  <c:v>44853</c:v>
                </c:pt>
                <c:pt idx="169">
                  <c:v>44854</c:v>
                </c:pt>
                <c:pt idx="170">
                  <c:v>44854</c:v>
                </c:pt>
                <c:pt idx="171">
                  <c:v>44855</c:v>
                </c:pt>
                <c:pt idx="172">
                  <c:v>44856</c:v>
                </c:pt>
                <c:pt idx="173">
                  <c:v>44858</c:v>
                </c:pt>
                <c:pt idx="174">
                  <c:v>44858</c:v>
                </c:pt>
                <c:pt idx="175">
                  <c:v>44859</c:v>
                </c:pt>
                <c:pt idx="176">
                  <c:v>44860</c:v>
                </c:pt>
                <c:pt idx="177">
                  <c:v>44860</c:v>
                </c:pt>
                <c:pt idx="178">
                  <c:v>44861</c:v>
                </c:pt>
                <c:pt idx="179">
                  <c:v>44862</c:v>
                </c:pt>
                <c:pt idx="180">
                  <c:v>44863</c:v>
                </c:pt>
                <c:pt idx="181">
                  <c:v>44865</c:v>
                </c:pt>
                <c:pt idx="182">
                  <c:v>44866</c:v>
                </c:pt>
                <c:pt idx="183">
                  <c:v>44868</c:v>
                </c:pt>
                <c:pt idx="184">
                  <c:v>44869</c:v>
                </c:pt>
                <c:pt idx="185">
                  <c:v>44870</c:v>
                </c:pt>
                <c:pt idx="186">
                  <c:v>44872</c:v>
                </c:pt>
                <c:pt idx="187">
                  <c:v>44872</c:v>
                </c:pt>
                <c:pt idx="188">
                  <c:v>44873</c:v>
                </c:pt>
                <c:pt idx="189">
                  <c:v>44873</c:v>
                </c:pt>
                <c:pt idx="190">
                  <c:v>44874</c:v>
                </c:pt>
                <c:pt idx="191">
                  <c:v>44874</c:v>
                </c:pt>
                <c:pt idx="192">
                  <c:v>44875</c:v>
                </c:pt>
                <c:pt idx="193">
                  <c:v>44875</c:v>
                </c:pt>
                <c:pt idx="194">
                  <c:v>44876</c:v>
                </c:pt>
                <c:pt idx="195">
                  <c:v>44877</c:v>
                </c:pt>
                <c:pt idx="196">
                  <c:v>44883</c:v>
                </c:pt>
                <c:pt idx="197">
                  <c:v>44884</c:v>
                </c:pt>
                <c:pt idx="198">
                  <c:v>44886</c:v>
                </c:pt>
                <c:pt idx="199">
                  <c:v>44886</c:v>
                </c:pt>
                <c:pt idx="200">
                  <c:v>44887</c:v>
                </c:pt>
                <c:pt idx="201">
                  <c:v>44888</c:v>
                </c:pt>
                <c:pt idx="202">
                  <c:v>44889</c:v>
                </c:pt>
                <c:pt idx="203">
                  <c:v>44889</c:v>
                </c:pt>
                <c:pt idx="204">
                  <c:v>44890</c:v>
                </c:pt>
                <c:pt idx="205">
                  <c:v>44890</c:v>
                </c:pt>
                <c:pt idx="206">
                  <c:v>44891</c:v>
                </c:pt>
                <c:pt idx="207">
                  <c:v>44891</c:v>
                </c:pt>
                <c:pt idx="208">
                  <c:v>44893</c:v>
                </c:pt>
                <c:pt idx="209">
                  <c:v>44893</c:v>
                </c:pt>
                <c:pt idx="210">
                  <c:v>44894</c:v>
                </c:pt>
                <c:pt idx="211">
                  <c:v>44895</c:v>
                </c:pt>
                <c:pt idx="212">
                  <c:v>44896</c:v>
                </c:pt>
                <c:pt idx="213">
                  <c:v>44901</c:v>
                </c:pt>
                <c:pt idx="214">
                  <c:v>44902</c:v>
                </c:pt>
                <c:pt idx="215">
                  <c:v>44902</c:v>
                </c:pt>
                <c:pt idx="216">
                  <c:v>44903</c:v>
                </c:pt>
                <c:pt idx="217">
                  <c:v>44904</c:v>
                </c:pt>
                <c:pt idx="218">
                  <c:v>44905</c:v>
                </c:pt>
                <c:pt idx="219">
                  <c:v>44914</c:v>
                </c:pt>
                <c:pt idx="220">
                  <c:v>44915</c:v>
                </c:pt>
                <c:pt idx="221">
                  <c:v>44916</c:v>
                </c:pt>
                <c:pt idx="222">
                  <c:v>44917</c:v>
                </c:pt>
                <c:pt idx="223">
                  <c:v>44924</c:v>
                </c:pt>
                <c:pt idx="224">
                  <c:v>44929</c:v>
                </c:pt>
                <c:pt idx="225">
                  <c:v>44932</c:v>
                </c:pt>
                <c:pt idx="226">
                  <c:v>44935</c:v>
                </c:pt>
                <c:pt idx="227">
                  <c:v>44936</c:v>
                </c:pt>
                <c:pt idx="228">
                  <c:v>44937</c:v>
                </c:pt>
                <c:pt idx="229">
                  <c:v>44938</c:v>
                </c:pt>
                <c:pt idx="230">
                  <c:v>44950</c:v>
                </c:pt>
                <c:pt idx="231">
                  <c:v>44951</c:v>
                </c:pt>
                <c:pt idx="232">
                  <c:v>44952</c:v>
                </c:pt>
                <c:pt idx="233">
                  <c:v>44953</c:v>
                </c:pt>
                <c:pt idx="234">
                  <c:v>44954</c:v>
                </c:pt>
                <c:pt idx="235">
                  <c:v>44956</c:v>
                </c:pt>
                <c:pt idx="236">
                  <c:v>44957</c:v>
                </c:pt>
                <c:pt idx="237">
                  <c:v>44958</c:v>
                </c:pt>
                <c:pt idx="238">
                  <c:v>44959</c:v>
                </c:pt>
                <c:pt idx="239">
                  <c:v>44960</c:v>
                </c:pt>
                <c:pt idx="240">
                  <c:v>44961</c:v>
                </c:pt>
                <c:pt idx="241">
                  <c:v>44963</c:v>
                </c:pt>
                <c:pt idx="242">
                  <c:v>44964</c:v>
                </c:pt>
                <c:pt idx="243">
                  <c:v>44965</c:v>
                </c:pt>
                <c:pt idx="244">
                  <c:v>44970</c:v>
                </c:pt>
                <c:pt idx="245">
                  <c:v>44971</c:v>
                </c:pt>
                <c:pt idx="246">
                  <c:v>44972</c:v>
                </c:pt>
                <c:pt idx="247">
                  <c:v>44973</c:v>
                </c:pt>
                <c:pt idx="248">
                  <c:v>44974</c:v>
                </c:pt>
                <c:pt idx="249">
                  <c:v>44975</c:v>
                </c:pt>
                <c:pt idx="250">
                  <c:v>44977</c:v>
                </c:pt>
                <c:pt idx="251">
                  <c:v>44978</c:v>
                </c:pt>
                <c:pt idx="252">
                  <c:v>44978</c:v>
                </c:pt>
                <c:pt idx="253">
                  <c:v>44979</c:v>
                </c:pt>
                <c:pt idx="254">
                  <c:v>44980</c:v>
                </c:pt>
                <c:pt idx="255">
                  <c:v>44981</c:v>
                </c:pt>
                <c:pt idx="256">
                  <c:v>44982</c:v>
                </c:pt>
                <c:pt idx="257">
                  <c:v>44984</c:v>
                </c:pt>
                <c:pt idx="258">
                  <c:v>44985</c:v>
                </c:pt>
                <c:pt idx="259">
                  <c:v>44986</c:v>
                </c:pt>
                <c:pt idx="260">
                  <c:v>44987</c:v>
                </c:pt>
                <c:pt idx="261">
                  <c:v>44988</c:v>
                </c:pt>
                <c:pt idx="262">
                  <c:v>44989</c:v>
                </c:pt>
                <c:pt idx="263">
                  <c:v>44991</c:v>
                </c:pt>
                <c:pt idx="264">
                  <c:v>44992</c:v>
                </c:pt>
                <c:pt idx="265">
                  <c:v>44993</c:v>
                </c:pt>
                <c:pt idx="266">
                  <c:v>44994</c:v>
                </c:pt>
                <c:pt idx="267">
                  <c:v>44995</c:v>
                </c:pt>
                <c:pt idx="268">
                  <c:v>44996</c:v>
                </c:pt>
                <c:pt idx="269">
                  <c:v>44998</c:v>
                </c:pt>
                <c:pt idx="270">
                  <c:v>44999</c:v>
                </c:pt>
                <c:pt idx="271">
                  <c:v>44999</c:v>
                </c:pt>
                <c:pt idx="272">
                  <c:v>45000</c:v>
                </c:pt>
                <c:pt idx="273">
                  <c:v>45000</c:v>
                </c:pt>
                <c:pt idx="274">
                  <c:v>45001</c:v>
                </c:pt>
                <c:pt idx="275">
                  <c:v>45002</c:v>
                </c:pt>
                <c:pt idx="276">
                  <c:v>45003</c:v>
                </c:pt>
                <c:pt idx="277">
                  <c:v>45003</c:v>
                </c:pt>
                <c:pt idx="278">
                  <c:v>45005</c:v>
                </c:pt>
                <c:pt idx="279">
                  <c:v>45005</c:v>
                </c:pt>
                <c:pt idx="280">
                  <c:v>45006</c:v>
                </c:pt>
                <c:pt idx="281">
                  <c:v>45006</c:v>
                </c:pt>
                <c:pt idx="282">
                  <c:v>45007</c:v>
                </c:pt>
                <c:pt idx="283">
                  <c:v>45008</c:v>
                </c:pt>
                <c:pt idx="284">
                  <c:v>45009</c:v>
                </c:pt>
                <c:pt idx="285">
                  <c:v>45010</c:v>
                </c:pt>
                <c:pt idx="286">
                  <c:v>45012</c:v>
                </c:pt>
                <c:pt idx="287">
                  <c:v>45013</c:v>
                </c:pt>
                <c:pt idx="288">
                  <c:v>45014</c:v>
                </c:pt>
                <c:pt idx="289">
                  <c:v>45015</c:v>
                </c:pt>
                <c:pt idx="290">
                  <c:v>45016</c:v>
                </c:pt>
                <c:pt idx="291">
                  <c:v>45019</c:v>
                </c:pt>
                <c:pt idx="292">
                  <c:v>45020</c:v>
                </c:pt>
                <c:pt idx="293">
                  <c:v>45021</c:v>
                </c:pt>
                <c:pt idx="294">
                  <c:v>45022</c:v>
                </c:pt>
                <c:pt idx="295">
                  <c:v>45026</c:v>
                </c:pt>
                <c:pt idx="296">
                  <c:v>45027</c:v>
                </c:pt>
                <c:pt idx="297">
                  <c:v>45028</c:v>
                </c:pt>
                <c:pt idx="298">
                  <c:v>45029</c:v>
                </c:pt>
                <c:pt idx="299">
                  <c:v>45031</c:v>
                </c:pt>
                <c:pt idx="300">
                  <c:v>45034</c:v>
                </c:pt>
                <c:pt idx="301">
                  <c:v>45035</c:v>
                </c:pt>
                <c:pt idx="302">
                  <c:v>45035</c:v>
                </c:pt>
                <c:pt idx="303">
                  <c:v>45036</c:v>
                </c:pt>
                <c:pt idx="304">
                  <c:v>45036</c:v>
                </c:pt>
                <c:pt idx="305">
                  <c:v>45037</c:v>
                </c:pt>
                <c:pt idx="306">
                  <c:v>45038</c:v>
                </c:pt>
                <c:pt idx="307">
                  <c:v>45040</c:v>
                </c:pt>
                <c:pt idx="308">
                  <c:v>45041</c:v>
                </c:pt>
                <c:pt idx="309">
                  <c:v>45041</c:v>
                </c:pt>
                <c:pt idx="310">
                  <c:v>45042</c:v>
                </c:pt>
                <c:pt idx="311">
                  <c:v>45043</c:v>
                </c:pt>
                <c:pt idx="312">
                  <c:v>45043</c:v>
                </c:pt>
                <c:pt idx="313">
                  <c:v>45044</c:v>
                </c:pt>
                <c:pt idx="314">
                  <c:v>45044</c:v>
                </c:pt>
                <c:pt idx="315">
                  <c:v>45062</c:v>
                </c:pt>
                <c:pt idx="316">
                  <c:v>45063</c:v>
                </c:pt>
                <c:pt idx="317">
                  <c:v>45063</c:v>
                </c:pt>
                <c:pt idx="318">
                  <c:v>45064</c:v>
                </c:pt>
              </c:numCache>
            </c:numRef>
          </c:xVal>
          <c:yVal>
            <c:numRef>
              <c:f>'RT032'!$J$6:$J$324</c:f>
              <c:numCache>
                <c:formatCode>General</c:formatCode>
                <c:ptCount val="319"/>
                <c:pt idx="0">
                  <c:v>25</c:v>
                </c:pt>
                <c:pt idx="1">
                  <c:v>25</c:v>
                </c:pt>
                <c:pt idx="2">
                  <c:v>25</c:v>
                </c:pt>
                <c:pt idx="3">
                  <c:v>25</c:v>
                </c:pt>
                <c:pt idx="4">
                  <c:v>25</c:v>
                </c:pt>
                <c:pt idx="5">
                  <c:v>25</c:v>
                </c:pt>
                <c:pt idx="6">
                  <c:v>25</c:v>
                </c:pt>
                <c:pt idx="7">
                  <c:v>25</c:v>
                </c:pt>
                <c:pt idx="8">
                  <c:v>25</c:v>
                </c:pt>
                <c:pt idx="9">
                  <c:v>25</c:v>
                </c:pt>
                <c:pt idx="10">
                  <c:v>25</c:v>
                </c:pt>
                <c:pt idx="11">
                  <c:v>25</c:v>
                </c:pt>
                <c:pt idx="12">
                  <c:v>25</c:v>
                </c:pt>
                <c:pt idx="13">
                  <c:v>25</c:v>
                </c:pt>
                <c:pt idx="14">
                  <c:v>25</c:v>
                </c:pt>
                <c:pt idx="15">
                  <c:v>25</c:v>
                </c:pt>
                <c:pt idx="16">
                  <c:v>25</c:v>
                </c:pt>
                <c:pt idx="17">
                  <c:v>25</c:v>
                </c:pt>
                <c:pt idx="18">
                  <c:v>25</c:v>
                </c:pt>
                <c:pt idx="19">
                  <c:v>25</c:v>
                </c:pt>
                <c:pt idx="20">
                  <c:v>25</c:v>
                </c:pt>
                <c:pt idx="21">
                  <c:v>25</c:v>
                </c:pt>
                <c:pt idx="22">
                  <c:v>25</c:v>
                </c:pt>
                <c:pt idx="23">
                  <c:v>25</c:v>
                </c:pt>
                <c:pt idx="24">
                  <c:v>25</c:v>
                </c:pt>
                <c:pt idx="25">
                  <c:v>25</c:v>
                </c:pt>
                <c:pt idx="26">
                  <c:v>25</c:v>
                </c:pt>
                <c:pt idx="27">
                  <c:v>25</c:v>
                </c:pt>
                <c:pt idx="28">
                  <c:v>25</c:v>
                </c:pt>
                <c:pt idx="29">
                  <c:v>25</c:v>
                </c:pt>
                <c:pt idx="30">
                  <c:v>25</c:v>
                </c:pt>
                <c:pt idx="31">
                  <c:v>25</c:v>
                </c:pt>
                <c:pt idx="32">
                  <c:v>25</c:v>
                </c:pt>
                <c:pt idx="33">
                  <c:v>25</c:v>
                </c:pt>
                <c:pt idx="34">
                  <c:v>25</c:v>
                </c:pt>
                <c:pt idx="35">
                  <c:v>25</c:v>
                </c:pt>
                <c:pt idx="36">
                  <c:v>25</c:v>
                </c:pt>
                <c:pt idx="37">
                  <c:v>25</c:v>
                </c:pt>
                <c:pt idx="38">
                  <c:v>25</c:v>
                </c:pt>
                <c:pt idx="39">
                  <c:v>25</c:v>
                </c:pt>
                <c:pt idx="40">
                  <c:v>25</c:v>
                </c:pt>
                <c:pt idx="41">
                  <c:v>25</c:v>
                </c:pt>
                <c:pt idx="42">
                  <c:v>25</c:v>
                </c:pt>
                <c:pt idx="43">
                  <c:v>25</c:v>
                </c:pt>
                <c:pt idx="44">
                  <c:v>25</c:v>
                </c:pt>
                <c:pt idx="45">
                  <c:v>25</c:v>
                </c:pt>
                <c:pt idx="46">
                  <c:v>25</c:v>
                </c:pt>
                <c:pt idx="47">
                  <c:v>25</c:v>
                </c:pt>
                <c:pt idx="48">
                  <c:v>25</c:v>
                </c:pt>
                <c:pt idx="49">
                  <c:v>25</c:v>
                </c:pt>
                <c:pt idx="50">
                  <c:v>25</c:v>
                </c:pt>
                <c:pt idx="51">
                  <c:v>25</c:v>
                </c:pt>
                <c:pt idx="52">
                  <c:v>25</c:v>
                </c:pt>
                <c:pt idx="53">
                  <c:v>25</c:v>
                </c:pt>
                <c:pt idx="54">
                  <c:v>25</c:v>
                </c:pt>
                <c:pt idx="55">
                  <c:v>25</c:v>
                </c:pt>
                <c:pt idx="56">
                  <c:v>25</c:v>
                </c:pt>
                <c:pt idx="57">
                  <c:v>25</c:v>
                </c:pt>
                <c:pt idx="58">
                  <c:v>25</c:v>
                </c:pt>
                <c:pt idx="59">
                  <c:v>25</c:v>
                </c:pt>
                <c:pt idx="60">
                  <c:v>25</c:v>
                </c:pt>
                <c:pt idx="61">
                  <c:v>25</c:v>
                </c:pt>
                <c:pt idx="62">
                  <c:v>25</c:v>
                </c:pt>
                <c:pt idx="63">
                  <c:v>25</c:v>
                </c:pt>
                <c:pt idx="64">
                  <c:v>25</c:v>
                </c:pt>
                <c:pt idx="65">
                  <c:v>25</c:v>
                </c:pt>
                <c:pt idx="66">
                  <c:v>25</c:v>
                </c:pt>
                <c:pt idx="67">
                  <c:v>25</c:v>
                </c:pt>
                <c:pt idx="68">
                  <c:v>25</c:v>
                </c:pt>
                <c:pt idx="69">
                  <c:v>25</c:v>
                </c:pt>
                <c:pt idx="70">
                  <c:v>25</c:v>
                </c:pt>
                <c:pt idx="71">
                  <c:v>25</c:v>
                </c:pt>
                <c:pt idx="72">
                  <c:v>25</c:v>
                </c:pt>
                <c:pt idx="73">
                  <c:v>25</c:v>
                </c:pt>
                <c:pt idx="74">
                  <c:v>25</c:v>
                </c:pt>
                <c:pt idx="75">
                  <c:v>25</c:v>
                </c:pt>
                <c:pt idx="76">
                  <c:v>25</c:v>
                </c:pt>
                <c:pt idx="77">
                  <c:v>25</c:v>
                </c:pt>
                <c:pt idx="78">
                  <c:v>25</c:v>
                </c:pt>
                <c:pt idx="79">
                  <c:v>25</c:v>
                </c:pt>
                <c:pt idx="80">
                  <c:v>25</c:v>
                </c:pt>
                <c:pt idx="81">
                  <c:v>25</c:v>
                </c:pt>
                <c:pt idx="82">
                  <c:v>25</c:v>
                </c:pt>
                <c:pt idx="83">
                  <c:v>25</c:v>
                </c:pt>
                <c:pt idx="84">
                  <c:v>25</c:v>
                </c:pt>
                <c:pt idx="85">
                  <c:v>25</c:v>
                </c:pt>
                <c:pt idx="86">
                  <c:v>25</c:v>
                </c:pt>
                <c:pt idx="87">
                  <c:v>25</c:v>
                </c:pt>
                <c:pt idx="88">
                  <c:v>25</c:v>
                </c:pt>
                <c:pt idx="89">
                  <c:v>25</c:v>
                </c:pt>
                <c:pt idx="90">
                  <c:v>25</c:v>
                </c:pt>
                <c:pt idx="91">
                  <c:v>25</c:v>
                </c:pt>
                <c:pt idx="92">
                  <c:v>25</c:v>
                </c:pt>
                <c:pt idx="93">
                  <c:v>25</c:v>
                </c:pt>
                <c:pt idx="94">
                  <c:v>25</c:v>
                </c:pt>
                <c:pt idx="95">
                  <c:v>25</c:v>
                </c:pt>
                <c:pt idx="96">
                  <c:v>25</c:v>
                </c:pt>
                <c:pt idx="97">
                  <c:v>25</c:v>
                </c:pt>
                <c:pt idx="98">
                  <c:v>25</c:v>
                </c:pt>
                <c:pt idx="99">
                  <c:v>25</c:v>
                </c:pt>
                <c:pt idx="100">
                  <c:v>25</c:v>
                </c:pt>
                <c:pt idx="101">
                  <c:v>25</c:v>
                </c:pt>
                <c:pt idx="102">
                  <c:v>25</c:v>
                </c:pt>
                <c:pt idx="103">
                  <c:v>25</c:v>
                </c:pt>
                <c:pt idx="104">
                  <c:v>25</c:v>
                </c:pt>
                <c:pt idx="105">
                  <c:v>25</c:v>
                </c:pt>
                <c:pt idx="106">
                  <c:v>25</c:v>
                </c:pt>
                <c:pt idx="107">
                  <c:v>25</c:v>
                </c:pt>
                <c:pt idx="108">
                  <c:v>25</c:v>
                </c:pt>
                <c:pt idx="109">
                  <c:v>25</c:v>
                </c:pt>
                <c:pt idx="110">
                  <c:v>25</c:v>
                </c:pt>
                <c:pt idx="111">
                  <c:v>25</c:v>
                </c:pt>
                <c:pt idx="112">
                  <c:v>25</c:v>
                </c:pt>
                <c:pt idx="113">
                  <c:v>25</c:v>
                </c:pt>
                <c:pt idx="114">
                  <c:v>25</c:v>
                </c:pt>
                <c:pt idx="115">
                  <c:v>25</c:v>
                </c:pt>
                <c:pt idx="116">
                  <c:v>25</c:v>
                </c:pt>
                <c:pt idx="117">
                  <c:v>25</c:v>
                </c:pt>
                <c:pt idx="118">
                  <c:v>25</c:v>
                </c:pt>
                <c:pt idx="119">
                  <c:v>25</c:v>
                </c:pt>
                <c:pt idx="120">
                  <c:v>25</c:v>
                </c:pt>
                <c:pt idx="121">
                  <c:v>25</c:v>
                </c:pt>
                <c:pt idx="122">
                  <c:v>25</c:v>
                </c:pt>
                <c:pt idx="123">
                  <c:v>25</c:v>
                </c:pt>
                <c:pt idx="124">
                  <c:v>25</c:v>
                </c:pt>
                <c:pt idx="125">
                  <c:v>25</c:v>
                </c:pt>
                <c:pt idx="126">
                  <c:v>25</c:v>
                </c:pt>
                <c:pt idx="127">
                  <c:v>25</c:v>
                </c:pt>
                <c:pt idx="128">
                  <c:v>25</c:v>
                </c:pt>
                <c:pt idx="129">
                  <c:v>25</c:v>
                </c:pt>
                <c:pt idx="130">
                  <c:v>25</c:v>
                </c:pt>
                <c:pt idx="131">
                  <c:v>25</c:v>
                </c:pt>
                <c:pt idx="132">
                  <c:v>25</c:v>
                </c:pt>
                <c:pt idx="133">
                  <c:v>25</c:v>
                </c:pt>
                <c:pt idx="134">
                  <c:v>25</c:v>
                </c:pt>
                <c:pt idx="135">
                  <c:v>25</c:v>
                </c:pt>
                <c:pt idx="136">
                  <c:v>25</c:v>
                </c:pt>
                <c:pt idx="137">
                  <c:v>25</c:v>
                </c:pt>
                <c:pt idx="138">
                  <c:v>25</c:v>
                </c:pt>
                <c:pt idx="139">
                  <c:v>25</c:v>
                </c:pt>
                <c:pt idx="140">
                  <c:v>25</c:v>
                </c:pt>
                <c:pt idx="141">
                  <c:v>25</c:v>
                </c:pt>
                <c:pt idx="142">
                  <c:v>25</c:v>
                </c:pt>
                <c:pt idx="143">
                  <c:v>25</c:v>
                </c:pt>
                <c:pt idx="144">
                  <c:v>25</c:v>
                </c:pt>
                <c:pt idx="145">
                  <c:v>25</c:v>
                </c:pt>
                <c:pt idx="146">
                  <c:v>25</c:v>
                </c:pt>
                <c:pt idx="147">
                  <c:v>25</c:v>
                </c:pt>
                <c:pt idx="148">
                  <c:v>25</c:v>
                </c:pt>
                <c:pt idx="149">
                  <c:v>25</c:v>
                </c:pt>
                <c:pt idx="150">
                  <c:v>25</c:v>
                </c:pt>
                <c:pt idx="151">
                  <c:v>25</c:v>
                </c:pt>
                <c:pt idx="152">
                  <c:v>25</c:v>
                </c:pt>
                <c:pt idx="153">
                  <c:v>25</c:v>
                </c:pt>
                <c:pt idx="154">
                  <c:v>25</c:v>
                </c:pt>
                <c:pt idx="155">
                  <c:v>25</c:v>
                </c:pt>
                <c:pt idx="156">
                  <c:v>25</c:v>
                </c:pt>
                <c:pt idx="157">
                  <c:v>25</c:v>
                </c:pt>
                <c:pt idx="158">
                  <c:v>25</c:v>
                </c:pt>
                <c:pt idx="159">
                  <c:v>25</c:v>
                </c:pt>
                <c:pt idx="160">
                  <c:v>25</c:v>
                </c:pt>
                <c:pt idx="161">
                  <c:v>25</c:v>
                </c:pt>
                <c:pt idx="162">
                  <c:v>25</c:v>
                </c:pt>
                <c:pt idx="163">
                  <c:v>25</c:v>
                </c:pt>
                <c:pt idx="164">
                  <c:v>25</c:v>
                </c:pt>
                <c:pt idx="165">
                  <c:v>25</c:v>
                </c:pt>
                <c:pt idx="166">
                  <c:v>25</c:v>
                </c:pt>
                <c:pt idx="167">
                  <c:v>25</c:v>
                </c:pt>
                <c:pt idx="168">
                  <c:v>25</c:v>
                </c:pt>
                <c:pt idx="169">
                  <c:v>25</c:v>
                </c:pt>
                <c:pt idx="170">
                  <c:v>25</c:v>
                </c:pt>
                <c:pt idx="171">
                  <c:v>25</c:v>
                </c:pt>
                <c:pt idx="172">
                  <c:v>25</c:v>
                </c:pt>
                <c:pt idx="173">
                  <c:v>25</c:v>
                </c:pt>
                <c:pt idx="174">
                  <c:v>25</c:v>
                </c:pt>
                <c:pt idx="175">
                  <c:v>25</c:v>
                </c:pt>
                <c:pt idx="176">
                  <c:v>25</c:v>
                </c:pt>
                <c:pt idx="177">
                  <c:v>25</c:v>
                </c:pt>
                <c:pt idx="178">
                  <c:v>25</c:v>
                </c:pt>
                <c:pt idx="179">
                  <c:v>25</c:v>
                </c:pt>
                <c:pt idx="180">
                  <c:v>25</c:v>
                </c:pt>
                <c:pt idx="181">
                  <c:v>25</c:v>
                </c:pt>
                <c:pt idx="182">
                  <c:v>25</c:v>
                </c:pt>
                <c:pt idx="183">
                  <c:v>25</c:v>
                </c:pt>
                <c:pt idx="184">
                  <c:v>25</c:v>
                </c:pt>
                <c:pt idx="185">
                  <c:v>25</c:v>
                </c:pt>
                <c:pt idx="186">
                  <c:v>25</c:v>
                </c:pt>
                <c:pt idx="187">
                  <c:v>25</c:v>
                </c:pt>
                <c:pt idx="188">
                  <c:v>25</c:v>
                </c:pt>
                <c:pt idx="189">
                  <c:v>25</c:v>
                </c:pt>
                <c:pt idx="190">
                  <c:v>25</c:v>
                </c:pt>
                <c:pt idx="191">
                  <c:v>25</c:v>
                </c:pt>
                <c:pt idx="192">
                  <c:v>25</c:v>
                </c:pt>
                <c:pt idx="193">
                  <c:v>25</c:v>
                </c:pt>
                <c:pt idx="194">
                  <c:v>25</c:v>
                </c:pt>
                <c:pt idx="195">
                  <c:v>25</c:v>
                </c:pt>
                <c:pt idx="196">
                  <c:v>25</c:v>
                </c:pt>
                <c:pt idx="197">
                  <c:v>25</c:v>
                </c:pt>
                <c:pt idx="198">
                  <c:v>25</c:v>
                </c:pt>
                <c:pt idx="199">
                  <c:v>25</c:v>
                </c:pt>
                <c:pt idx="200">
                  <c:v>25</c:v>
                </c:pt>
                <c:pt idx="201">
                  <c:v>25</c:v>
                </c:pt>
                <c:pt idx="202">
                  <c:v>25</c:v>
                </c:pt>
                <c:pt idx="203">
                  <c:v>25</c:v>
                </c:pt>
                <c:pt idx="204">
                  <c:v>25</c:v>
                </c:pt>
                <c:pt idx="205">
                  <c:v>25</c:v>
                </c:pt>
                <c:pt idx="206">
                  <c:v>25</c:v>
                </c:pt>
                <c:pt idx="207">
                  <c:v>25</c:v>
                </c:pt>
                <c:pt idx="208">
                  <c:v>25</c:v>
                </c:pt>
                <c:pt idx="209">
                  <c:v>25</c:v>
                </c:pt>
                <c:pt idx="210">
                  <c:v>25</c:v>
                </c:pt>
                <c:pt idx="211">
                  <c:v>25</c:v>
                </c:pt>
                <c:pt idx="212">
                  <c:v>25</c:v>
                </c:pt>
                <c:pt idx="213">
                  <c:v>25</c:v>
                </c:pt>
                <c:pt idx="214">
                  <c:v>25</c:v>
                </c:pt>
                <c:pt idx="215">
                  <c:v>25</c:v>
                </c:pt>
                <c:pt idx="216">
                  <c:v>25</c:v>
                </c:pt>
                <c:pt idx="217">
                  <c:v>25</c:v>
                </c:pt>
                <c:pt idx="218">
                  <c:v>25</c:v>
                </c:pt>
                <c:pt idx="219">
                  <c:v>25</c:v>
                </c:pt>
                <c:pt idx="220">
                  <c:v>25</c:v>
                </c:pt>
                <c:pt idx="221">
                  <c:v>25</c:v>
                </c:pt>
                <c:pt idx="222">
                  <c:v>25</c:v>
                </c:pt>
                <c:pt idx="223">
                  <c:v>25</c:v>
                </c:pt>
                <c:pt idx="224">
                  <c:v>25</c:v>
                </c:pt>
                <c:pt idx="225">
                  <c:v>25</c:v>
                </c:pt>
                <c:pt idx="226">
                  <c:v>25</c:v>
                </c:pt>
                <c:pt idx="227">
                  <c:v>25</c:v>
                </c:pt>
                <c:pt idx="228">
                  <c:v>25</c:v>
                </c:pt>
                <c:pt idx="229">
                  <c:v>25</c:v>
                </c:pt>
                <c:pt idx="230">
                  <c:v>25</c:v>
                </c:pt>
                <c:pt idx="231">
                  <c:v>25</c:v>
                </c:pt>
                <c:pt idx="232">
                  <c:v>25</c:v>
                </c:pt>
                <c:pt idx="233">
                  <c:v>25</c:v>
                </c:pt>
                <c:pt idx="234">
                  <c:v>25</c:v>
                </c:pt>
                <c:pt idx="235">
                  <c:v>25</c:v>
                </c:pt>
                <c:pt idx="236">
                  <c:v>25</c:v>
                </c:pt>
                <c:pt idx="237">
                  <c:v>25</c:v>
                </c:pt>
                <c:pt idx="238">
                  <c:v>25</c:v>
                </c:pt>
                <c:pt idx="239">
                  <c:v>25</c:v>
                </c:pt>
                <c:pt idx="240">
                  <c:v>25</c:v>
                </c:pt>
                <c:pt idx="241">
                  <c:v>25</c:v>
                </c:pt>
                <c:pt idx="242">
                  <c:v>25</c:v>
                </c:pt>
                <c:pt idx="243">
                  <c:v>25</c:v>
                </c:pt>
                <c:pt idx="244">
                  <c:v>25</c:v>
                </c:pt>
                <c:pt idx="245">
                  <c:v>25</c:v>
                </c:pt>
                <c:pt idx="246">
                  <c:v>25</c:v>
                </c:pt>
                <c:pt idx="247">
                  <c:v>25</c:v>
                </c:pt>
                <c:pt idx="248">
                  <c:v>25</c:v>
                </c:pt>
                <c:pt idx="249">
                  <c:v>25</c:v>
                </c:pt>
                <c:pt idx="250">
                  <c:v>25</c:v>
                </c:pt>
                <c:pt idx="251">
                  <c:v>25</c:v>
                </c:pt>
                <c:pt idx="252">
                  <c:v>25</c:v>
                </c:pt>
                <c:pt idx="253">
                  <c:v>25</c:v>
                </c:pt>
                <c:pt idx="254">
                  <c:v>25</c:v>
                </c:pt>
                <c:pt idx="255">
                  <c:v>25</c:v>
                </c:pt>
                <c:pt idx="256">
                  <c:v>25</c:v>
                </c:pt>
                <c:pt idx="257">
                  <c:v>25</c:v>
                </c:pt>
                <c:pt idx="258">
                  <c:v>25</c:v>
                </c:pt>
                <c:pt idx="259">
                  <c:v>25</c:v>
                </c:pt>
                <c:pt idx="260">
                  <c:v>25</c:v>
                </c:pt>
                <c:pt idx="261">
                  <c:v>25</c:v>
                </c:pt>
                <c:pt idx="262">
                  <c:v>25</c:v>
                </c:pt>
                <c:pt idx="263">
                  <c:v>25</c:v>
                </c:pt>
                <c:pt idx="264">
                  <c:v>25</c:v>
                </c:pt>
                <c:pt idx="265">
                  <c:v>25</c:v>
                </c:pt>
                <c:pt idx="266">
                  <c:v>25</c:v>
                </c:pt>
                <c:pt idx="267">
                  <c:v>25</c:v>
                </c:pt>
                <c:pt idx="268">
                  <c:v>25</c:v>
                </c:pt>
                <c:pt idx="269">
                  <c:v>25</c:v>
                </c:pt>
                <c:pt idx="270">
                  <c:v>25</c:v>
                </c:pt>
                <c:pt idx="271">
                  <c:v>25</c:v>
                </c:pt>
                <c:pt idx="272">
                  <c:v>25</c:v>
                </c:pt>
                <c:pt idx="273">
                  <c:v>25</c:v>
                </c:pt>
                <c:pt idx="274">
                  <c:v>25</c:v>
                </c:pt>
                <c:pt idx="275">
                  <c:v>25</c:v>
                </c:pt>
                <c:pt idx="276">
                  <c:v>25</c:v>
                </c:pt>
                <c:pt idx="277">
                  <c:v>25</c:v>
                </c:pt>
                <c:pt idx="278">
                  <c:v>25</c:v>
                </c:pt>
                <c:pt idx="279">
                  <c:v>25</c:v>
                </c:pt>
                <c:pt idx="280">
                  <c:v>25</c:v>
                </c:pt>
                <c:pt idx="281">
                  <c:v>25</c:v>
                </c:pt>
                <c:pt idx="282">
                  <c:v>25</c:v>
                </c:pt>
                <c:pt idx="283">
                  <c:v>25</c:v>
                </c:pt>
                <c:pt idx="284">
                  <c:v>25</c:v>
                </c:pt>
                <c:pt idx="285">
                  <c:v>25</c:v>
                </c:pt>
                <c:pt idx="286">
                  <c:v>25</c:v>
                </c:pt>
                <c:pt idx="287">
                  <c:v>25</c:v>
                </c:pt>
                <c:pt idx="288">
                  <c:v>25</c:v>
                </c:pt>
                <c:pt idx="289">
                  <c:v>25</c:v>
                </c:pt>
                <c:pt idx="290">
                  <c:v>25</c:v>
                </c:pt>
                <c:pt idx="291">
                  <c:v>25</c:v>
                </c:pt>
                <c:pt idx="292">
                  <c:v>25</c:v>
                </c:pt>
                <c:pt idx="293">
                  <c:v>25</c:v>
                </c:pt>
                <c:pt idx="294">
                  <c:v>25</c:v>
                </c:pt>
                <c:pt idx="295">
                  <c:v>25</c:v>
                </c:pt>
                <c:pt idx="296">
                  <c:v>25</c:v>
                </c:pt>
                <c:pt idx="297">
                  <c:v>25</c:v>
                </c:pt>
                <c:pt idx="298">
                  <c:v>25</c:v>
                </c:pt>
                <c:pt idx="299">
                  <c:v>25</c:v>
                </c:pt>
                <c:pt idx="300">
                  <c:v>25</c:v>
                </c:pt>
                <c:pt idx="301">
                  <c:v>25</c:v>
                </c:pt>
                <c:pt idx="302">
                  <c:v>25</c:v>
                </c:pt>
                <c:pt idx="303">
                  <c:v>25</c:v>
                </c:pt>
                <c:pt idx="304">
                  <c:v>25</c:v>
                </c:pt>
                <c:pt idx="305">
                  <c:v>25</c:v>
                </c:pt>
                <c:pt idx="306">
                  <c:v>25</c:v>
                </c:pt>
                <c:pt idx="307">
                  <c:v>25</c:v>
                </c:pt>
                <c:pt idx="308">
                  <c:v>25</c:v>
                </c:pt>
                <c:pt idx="309">
                  <c:v>25</c:v>
                </c:pt>
                <c:pt idx="310">
                  <c:v>25</c:v>
                </c:pt>
                <c:pt idx="311">
                  <c:v>25</c:v>
                </c:pt>
                <c:pt idx="312">
                  <c:v>25</c:v>
                </c:pt>
                <c:pt idx="313">
                  <c:v>25</c:v>
                </c:pt>
                <c:pt idx="314">
                  <c:v>25</c:v>
                </c:pt>
                <c:pt idx="315">
                  <c:v>25</c:v>
                </c:pt>
                <c:pt idx="316">
                  <c:v>25</c:v>
                </c:pt>
                <c:pt idx="317">
                  <c:v>25</c:v>
                </c:pt>
                <c:pt idx="318">
                  <c:v>25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4AE5-455B-8CB5-76149FF944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30408367"/>
        <c:axId val="1630408847"/>
      </c:scatterChart>
      <c:valAx>
        <c:axId val="1630408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Data moldagem</a:t>
                </a:r>
              </a:p>
            </c:rich>
          </c:tx>
          <c:layout>
            <c:manualLayout>
              <c:xMode val="edge"/>
              <c:yMode val="edge"/>
              <c:x val="0.48631068930071952"/>
              <c:y val="0.9494100761305409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630408847"/>
        <c:crosses val="autoZero"/>
        <c:crossBetween val="midCat"/>
      </c:valAx>
      <c:valAx>
        <c:axId val="16304088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Resistência à Compressão (MPa)</a:t>
                </a:r>
              </a:p>
            </c:rich>
          </c:tx>
          <c:layout>
            <c:manualLayout>
              <c:xMode val="edge"/>
              <c:yMode val="edge"/>
              <c:x val="3.9047333912158325E-2"/>
              <c:y val="0.2662072236190361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630408367"/>
        <c:crosses val="autoZero"/>
        <c:crossBetween val="midCat"/>
        <c:majorUnit val="5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0083161182798923"/>
          <c:y val="0.92710287409102532"/>
          <c:w val="0.39814516531441169"/>
          <c:h val="5.37766670179611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Estação - CSN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0.12064649228168513"/>
          <c:y val="0.14859775641025641"/>
          <c:w val="0.82159404332932962"/>
          <c:h val="0.58185727084595196"/>
        </c:manualLayout>
      </c:layout>
      <c:scatterChart>
        <c:scatterStyle val="lineMarker"/>
        <c:varyColors val="0"/>
        <c:ser>
          <c:idx val="0"/>
          <c:order val="0"/>
          <c:tx>
            <c:strRef>
              <c:f>'RT032'!$E$5</c:f>
              <c:strCache>
                <c:ptCount val="1"/>
                <c:pt idx="0">
                  <c:v>1 dia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'RT032'!$C$325:$C$339</c:f>
              <c:numCache>
                <c:formatCode>m/d/yyyy</c:formatCode>
                <c:ptCount val="15"/>
                <c:pt idx="0">
                  <c:v>45055</c:v>
                </c:pt>
                <c:pt idx="1">
                  <c:v>45056</c:v>
                </c:pt>
                <c:pt idx="2">
                  <c:v>45057</c:v>
                </c:pt>
                <c:pt idx="3">
                  <c:v>45058</c:v>
                </c:pt>
                <c:pt idx="4">
                  <c:v>45061</c:v>
                </c:pt>
                <c:pt idx="5">
                  <c:v>45065</c:v>
                </c:pt>
                <c:pt idx="6">
                  <c:v>45065</c:v>
                </c:pt>
                <c:pt idx="7">
                  <c:v>45066</c:v>
                </c:pt>
                <c:pt idx="8">
                  <c:v>45068</c:v>
                </c:pt>
                <c:pt idx="9">
                  <c:v>45069</c:v>
                </c:pt>
                <c:pt idx="10">
                  <c:v>45070</c:v>
                </c:pt>
                <c:pt idx="11">
                  <c:v>45071</c:v>
                </c:pt>
                <c:pt idx="12">
                  <c:v>45071</c:v>
                </c:pt>
                <c:pt idx="13">
                  <c:v>45072</c:v>
                </c:pt>
                <c:pt idx="14">
                  <c:v>45072</c:v>
                </c:pt>
              </c:numCache>
            </c:numRef>
          </c:xVal>
          <c:yVal>
            <c:numRef>
              <c:f>'RT032'!$E$325:$E$339</c:f>
              <c:numCache>
                <c:formatCode>0.00</c:formatCode>
                <c:ptCount val="15"/>
                <c:pt idx="5">
                  <c:v>27.9</c:v>
                </c:pt>
                <c:pt idx="6">
                  <c:v>16.399999999999999</c:v>
                </c:pt>
                <c:pt idx="7">
                  <c:v>29.8</c:v>
                </c:pt>
                <c:pt idx="8">
                  <c:v>13.7</c:v>
                </c:pt>
                <c:pt idx="9">
                  <c:v>15.7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2C8-44DA-BAE1-9751667C365B}"/>
            </c:ext>
          </c:extLst>
        </c:ser>
        <c:ser>
          <c:idx val="1"/>
          <c:order val="1"/>
          <c:tx>
            <c:strRef>
              <c:f>'RT032'!$F$5</c:f>
              <c:strCache>
                <c:ptCount val="1"/>
                <c:pt idx="0">
                  <c:v>2 dias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'RT032'!$C$325:$C$339</c:f>
              <c:numCache>
                <c:formatCode>m/d/yyyy</c:formatCode>
                <c:ptCount val="15"/>
                <c:pt idx="0">
                  <c:v>45055</c:v>
                </c:pt>
                <c:pt idx="1">
                  <c:v>45056</c:v>
                </c:pt>
                <c:pt idx="2">
                  <c:v>45057</c:v>
                </c:pt>
                <c:pt idx="3">
                  <c:v>45058</c:v>
                </c:pt>
                <c:pt idx="4">
                  <c:v>45061</c:v>
                </c:pt>
                <c:pt idx="5">
                  <c:v>45065</c:v>
                </c:pt>
                <c:pt idx="6">
                  <c:v>45065</c:v>
                </c:pt>
                <c:pt idx="7">
                  <c:v>45066</c:v>
                </c:pt>
                <c:pt idx="8">
                  <c:v>45068</c:v>
                </c:pt>
                <c:pt idx="9">
                  <c:v>45069</c:v>
                </c:pt>
                <c:pt idx="10">
                  <c:v>45070</c:v>
                </c:pt>
                <c:pt idx="11">
                  <c:v>45071</c:v>
                </c:pt>
                <c:pt idx="12">
                  <c:v>45071</c:v>
                </c:pt>
                <c:pt idx="13">
                  <c:v>45072</c:v>
                </c:pt>
                <c:pt idx="14">
                  <c:v>45072</c:v>
                </c:pt>
              </c:numCache>
            </c:numRef>
          </c:xVal>
          <c:yVal>
            <c:numRef>
              <c:f>'RT032'!$F$325:$F$339</c:f>
              <c:numCache>
                <c:formatCode>0.00</c:formatCode>
                <c:ptCount val="15"/>
                <c:pt idx="8">
                  <c:v>27.7</c:v>
                </c:pt>
                <c:pt idx="9">
                  <c:v>27.6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2C8-44DA-BAE1-9751667C365B}"/>
            </c:ext>
          </c:extLst>
        </c:ser>
        <c:ser>
          <c:idx val="2"/>
          <c:order val="2"/>
          <c:tx>
            <c:strRef>
              <c:f>'RT032'!$G$5</c:f>
              <c:strCache>
                <c:ptCount val="1"/>
                <c:pt idx="0">
                  <c:v>3 dias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'RT032'!$C$325:$C$339</c:f>
              <c:numCache>
                <c:formatCode>m/d/yyyy</c:formatCode>
                <c:ptCount val="15"/>
                <c:pt idx="0">
                  <c:v>45055</c:v>
                </c:pt>
                <c:pt idx="1">
                  <c:v>45056</c:v>
                </c:pt>
                <c:pt idx="2">
                  <c:v>45057</c:v>
                </c:pt>
                <c:pt idx="3">
                  <c:v>45058</c:v>
                </c:pt>
                <c:pt idx="4">
                  <c:v>45061</c:v>
                </c:pt>
                <c:pt idx="5">
                  <c:v>45065</c:v>
                </c:pt>
                <c:pt idx="6">
                  <c:v>45065</c:v>
                </c:pt>
                <c:pt idx="7">
                  <c:v>45066</c:v>
                </c:pt>
                <c:pt idx="8">
                  <c:v>45068</c:v>
                </c:pt>
                <c:pt idx="9">
                  <c:v>45069</c:v>
                </c:pt>
                <c:pt idx="10">
                  <c:v>45070</c:v>
                </c:pt>
                <c:pt idx="11">
                  <c:v>45071</c:v>
                </c:pt>
                <c:pt idx="12">
                  <c:v>45071</c:v>
                </c:pt>
                <c:pt idx="13">
                  <c:v>45072</c:v>
                </c:pt>
                <c:pt idx="14">
                  <c:v>45072</c:v>
                </c:pt>
              </c:numCache>
            </c:numRef>
          </c:xVal>
          <c:yVal>
            <c:numRef>
              <c:f>'RT032'!$G$325:$G$339</c:f>
              <c:numCache>
                <c:formatCode>0.00</c:formatCode>
                <c:ptCount val="15"/>
                <c:pt idx="0">
                  <c:v>38.299999999999997</c:v>
                </c:pt>
                <c:pt idx="1">
                  <c:v>28</c:v>
                </c:pt>
                <c:pt idx="2">
                  <c:v>33.5</c:v>
                </c:pt>
                <c:pt idx="3">
                  <c:v>26.5</c:v>
                </c:pt>
                <c:pt idx="4">
                  <c:v>30.3</c:v>
                </c:pt>
                <c:pt idx="5">
                  <c:v>42.2</c:v>
                </c:pt>
                <c:pt idx="6">
                  <c:v>34.4</c:v>
                </c:pt>
                <c:pt idx="7">
                  <c:v>35.299999999999997</c:v>
                </c:pt>
                <c:pt idx="8">
                  <c:v>35</c:v>
                </c:pt>
                <c:pt idx="9">
                  <c:v>35.4</c:v>
                </c:pt>
                <c:pt idx="10">
                  <c:v>33.4</c:v>
                </c:pt>
                <c:pt idx="11">
                  <c:v>28.5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2C8-44DA-BAE1-9751667C365B}"/>
            </c:ext>
          </c:extLst>
        </c:ser>
        <c:ser>
          <c:idx val="3"/>
          <c:order val="3"/>
          <c:tx>
            <c:strRef>
              <c:f>'RT032'!$H$5</c:f>
              <c:strCache>
                <c:ptCount val="1"/>
                <c:pt idx="0">
                  <c:v>7 dias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'RT032'!$C$325:$C$339</c:f>
              <c:numCache>
                <c:formatCode>m/d/yyyy</c:formatCode>
                <c:ptCount val="15"/>
                <c:pt idx="0">
                  <c:v>45055</c:v>
                </c:pt>
                <c:pt idx="1">
                  <c:v>45056</c:v>
                </c:pt>
                <c:pt idx="2">
                  <c:v>45057</c:v>
                </c:pt>
                <c:pt idx="3">
                  <c:v>45058</c:v>
                </c:pt>
                <c:pt idx="4">
                  <c:v>45061</c:v>
                </c:pt>
                <c:pt idx="5">
                  <c:v>45065</c:v>
                </c:pt>
                <c:pt idx="6">
                  <c:v>45065</c:v>
                </c:pt>
                <c:pt idx="7">
                  <c:v>45066</c:v>
                </c:pt>
                <c:pt idx="8">
                  <c:v>45068</c:v>
                </c:pt>
                <c:pt idx="9">
                  <c:v>45069</c:v>
                </c:pt>
                <c:pt idx="10">
                  <c:v>45070</c:v>
                </c:pt>
                <c:pt idx="11">
                  <c:v>45071</c:v>
                </c:pt>
                <c:pt idx="12">
                  <c:v>45071</c:v>
                </c:pt>
                <c:pt idx="13">
                  <c:v>45072</c:v>
                </c:pt>
                <c:pt idx="14">
                  <c:v>45072</c:v>
                </c:pt>
              </c:numCache>
            </c:numRef>
          </c:xVal>
          <c:yVal>
            <c:numRef>
              <c:f>'RT032'!$H$325:$H$339</c:f>
              <c:numCache>
                <c:formatCode>0.00</c:formatCode>
                <c:ptCount val="15"/>
                <c:pt idx="0">
                  <c:v>44.3</c:v>
                </c:pt>
                <c:pt idx="1">
                  <c:v>33.5</c:v>
                </c:pt>
                <c:pt idx="2">
                  <c:v>50.9</c:v>
                </c:pt>
                <c:pt idx="3">
                  <c:v>30.6</c:v>
                </c:pt>
                <c:pt idx="5">
                  <c:v>49.3</c:v>
                </c:pt>
                <c:pt idx="6">
                  <c:v>40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2C8-44DA-BAE1-9751667C365B}"/>
            </c:ext>
          </c:extLst>
        </c:ser>
        <c:ser>
          <c:idx val="4"/>
          <c:order val="4"/>
          <c:tx>
            <c:strRef>
              <c:f>'RT032'!$J$5</c:f>
              <c:strCache>
                <c:ptCount val="1"/>
                <c:pt idx="0">
                  <c:v>fck</c:v>
                </c:pt>
              </c:strCache>
            </c:strRef>
          </c:tx>
          <c:spPr>
            <a:ln w="158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xVal>
            <c:numRef>
              <c:f>'RT032'!$C$325:$C$339</c:f>
              <c:numCache>
                <c:formatCode>m/d/yyyy</c:formatCode>
                <c:ptCount val="15"/>
                <c:pt idx="0">
                  <c:v>45055</c:v>
                </c:pt>
                <c:pt idx="1">
                  <c:v>45056</c:v>
                </c:pt>
                <c:pt idx="2">
                  <c:v>45057</c:v>
                </c:pt>
                <c:pt idx="3">
                  <c:v>45058</c:v>
                </c:pt>
                <c:pt idx="4">
                  <c:v>45061</c:v>
                </c:pt>
                <c:pt idx="5">
                  <c:v>45065</c:v>
                </c:pt>
                <c:pt idx="6">
                  <c:v>45065</c:v>
                </c:pt>
                <c:pt idx="7">
                  <c:v>45066</c:v>
                </c:pt>
                <c:pt idx="8">
                  <c:v>45068</c:v>
                </c:pt>
                <c:pt idx="9">
                  <c:v>45069</c:v>
                </c:pt>
                <c:pt idx="10">
                  <c:v>45070</c:v>
                </c:pt>
                <c:pt idx="11">
                  <c:v>45071</c:v>
                </c:pt>
                <c:pt idx="12">
                  <c:v>45071</c:v>
                </c:pt>
                <c:pt idx="13">
                  <c:v>45072</c:v>
                </c:pt>
                <c:pt idx="14">
                  <c:v>45072</c:v>
                </c:pt>
              </c:numCache>
            </c:numRef>
          </c:xVal>
          <c:yVal>
            <c:numRef>
              <c:f>'RT032'!$J$325:$J$339</c:f>
              <c:numCache>
                <c:formatCode>General</c:formatCode>
                <c:ptCount val="15"/>
                <c:pt idx="0">
                  <c:v>25</c:v>
                </c:pt>
                <c:pt idx="1">
                  <c:v>25</c:v>
                </c:pt>
                <c:pt idx="2">
                  <c:v>25</c:v>
                </c:pt>
                <c:pt idx="3">
                  <c:v>25</c:v>
                </c:pt>
                <c:pt idx="4">
                  <c:v>25</c:v>
                </c:pt>
                <c:pt idx="5">
                  <c:v>25</c:v>
                </c:pt>
                <c:pt idx="6">
                  <c:v>25</c:v>
                </c:pt>
                <c:pt idx="7">
                  <c:v>25</c:v>
                </c:pt>
                <c:pt idx="8">
                  <c:v>25</c:v>
                </c:pt>
                <c:pt idx="9">
                  <c:v>25</c:v>
                </c:pt>
                <c:pt idx="10">
                  <c:v>25</c:v>
                </c:pt>
                <c:pt idx="11">
                  <c:v>25</c:v>
                </c:pt>
                <c:pt idx="12">
                  <c:v>25</c:v>
                </c:pt>
                <c:pt idx="13">
                  <c:v>25</c:v>
                </c:pt>
                <c:pt idx="14">
                  <c:v>25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62C8-44DA-BAE1-9751667C36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19858367"/>
        <c:axId val="1719866047"/>
      </c:scatterChart>
      <c:valAx>
        <c:axId val="1719858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Data de moldagem</a:t>
                </a:r>
              </a:p>
            </c:rich>
          </c:tx>
          <c:layout>
            <c:manualLayout>
              <c:xMode val="edge"/>
              <c:yMode val="edge"/>
              <c:x val="0.50486773766626625"/>
              <c:y val="0.8915057793256612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719866047"/>
        <c:crosses val="autoZero"/>
        <c:crossBetween val="midCat"/>
      </c:valAx>
      <c:valAx>
        <c:axId val="17198660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Resistência à compressão (MPa)</a:t>
                </a:r>
              </a:p>
            </c:rich>
          </c:tx>
          <c:layout>
            <c:manualLayout>
              <c:xMode val="edge"/>
              <c:yMode val="edge"/>
              <c:x val="2.6121046309889231E-2"/>
              <c:y val="0.1657985059559862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719858367"/>
        <c:crosses val="autoZero"/>
        <c:crossBetween val="midCat"/>
        <c:majorUnit val="5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3.8234713510387472E-2"/>
          <c:y val="0.84024391782757923"/>
          <c:w val="0.44915337648471909"/>
          <c:h val="6.760864627498486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cid:image002.jpg@01D75D34.DE4C3DA0" TargetMode="External"/><Relationship Id="rId1" Type="http://schemas.openxmlformats.org/officeDocument/2006/relationships/image" Target="../media/image1.jpeg"/><Relationship Id="rId4" Type="http://schemas.openxmlformats.org/officeDocument/2006/relationships/chart" Target="../charts/chart2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image" Target="cid:image002.jpg@01D75D34.DE4C3DA0" TargetMode="External"/><Relationship Id="rId1" Type="http://schemas.openxmlformats.org/officeDocument/2006/relationships/image" Target="../media/image1.jpeg"/><Relationship Id="rId4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552449</xdr:colOff>
      <xdr:row>1</xdr:row>
      <xdr:rowOff>57149</xdr:rowOff>
    </xdr:from>
    <xdr:ext cx="1551875" cy="352425"/>
    <xdr:pic>
      <xdr:nvPicPr>
        <xdr:cNvPr id="5" name="Imagem 2">
          <a:extLst>
            <a:ext uri="{FF2B5EF4-FFF2-40B4-BE49-F238E27FC236}">
              <a16:creationId xmlns:a16="http://schemas.microsoft.com/office/drawing/2014/main" id="{F34AEB24-C13A-4305-9623-52BD93A58B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0149" y="247649"/>
          <a:ext cx="1551875" cy="352425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17</xdr:col>
      <xdr:colOff>45720</xdr:colOff>
      <xdr:row>354</xdr:row>
      <xdr:rowOff>41910</xdr:rowOff>
    </xdr:from>
    <xdr:to>
      <xdr:col>27</xdr:col>
      <xdr:colOff>320040</xdr:colOff>
      <xdr:row>364</xdr:row>
      <xdr:rowOff>224790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9F5FDF76-DAB3-942E-A931-15C9DAC0F3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472440</xdr:colOff>
      <xdr:row>395</xdr:row>
      <xdr:rowOff>26670</xdr:rowOff>
    </xdr:from>
    <xdr:to>
      <xdr:col>41</xdr:col>
      <xdr:colOff>15240</xdr:colOff>
      <xdr:row>412</xdr:row>
      <xdr:rowOff>167640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D49C2FA9-1350-C4E1-978E-42148B1AE3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160020</xdr:colOff>
      <xdr:row>4</xdr:row>
      <xdr:rowOff>60960</xdr:rowOff>
    </xdr:from>
    <xdr:to>
      <xdr:col>36</xdr:col>
      <xdr:colOff>426720</xdr:colOff>
      <xdr:row>26</xdr:row>
      <xdr:rowOff>22860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9074208E-89A7-40F1-B977-74B254E918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20</xdr:col>
      <xdr:colOff>121920</xdr:colOff>
      <xdr:row>330</xdr:row>
      <xdr:rowOff>0</xdr:rowOff>
    </xdr:from>
    <xdr:to>
      <xdr:col>32</xdr:col>
      <xdr:colOff>0</xdr:colOff>
      <xdr:row>339</xdr:row>
      <xdr:rowOff>53340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5649D9F9-7BE9-4958-8323-AA5AA8EB46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552449</xdr:colOff>
      <xdr:row>1</xdr:row>
      <xdr:rowOff>57149</xdr:rowOff>
    </xdr:from>
    <xdr:ext cx="1551875" cy="352425"/>
    <xdr:pic>
      <xdr:nvPicPr>
        <xdr:cNvPr id="2" name="Imagem 2">
          <a:extLst>
            <a:ext uri="{FF2B5EF4-FFF2-40B4-BE49-F238E27FC236}">
              <a16:creationId xmlns:a16="http://schemas.microsoft.com/office/drawing/2014/main" id="{74FC5D5D-CB77-4818-B7ED-F2F3F9CEA4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5389" y="240029"/>
          <a:ext cx="1551875" cy="352425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11</xdr:col>
      <xdr:colOff>160020</xdr:colOff>
      <xdr:row>3</xdr:row>
      <xdr:rowOff>60960</xdr:rowOff>
    </xdr:from>
    <xdr:to>
      <xdr:col>27</xdr:col>
      <xdr:colOff>426720</xdr:colOff>
      <xdr:row>25</xdr:row>
      <xdr:rowOff>22860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36A2A14A-10DF-42B9-F09A-D2F6CF147A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11</xdr:col>
      <xdr:colOff>121920</xdr:colOff>
      <xdr:row>324</xdr:row>
      <xdr:rowOff>175260</xdr:rowOff>
    </xdr:from>
    <xdr:to>
      <xdr:col>23</xdr:col>
      <xdr:colOff>0</xdr:colOff>
      <xdr:row>339</xdr:row>
      <xdr:rowOff>53340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E54B2F86-26D6-1CAA-EC01-1E3ADCB464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153316-E1AC-4CC0-ACDB-72C49A763285}">
  <sheetPr codeName="Planilha1"/>
  <dimension ref="B2:AN443"/>
  <sheetViews>
    <sheetView showGridLines="0" tabSelected="1" zoomScaleNormal="100" workbookViewId="0">
      <pane xSplit="8" ySplit="5" topLeftCell="K411" activePane="bottomRight" state="frozen"/>
      <selection pane="topRight" activeCell="I1" sqref="I1"/>
      <selection pane="bottomLeft" activeCell="A6" sqref="A6"/>
      <selection pane="bottomRight" activeCell="R420" sqref="R420"/>
    </sheetView>
  </sheetViews>
  <sheetFormatPr defaultColWidth="9.7109375" defaultRowHeight="15" x14ac:dyDescent="0.25"/>
  <cols>
    <col min="1" max="1" width="9.7109375" customWidth="1"/>
    <col min="2" max="2" width="9.85546875" customWidth="1"/>
    <col min="3" max="3" width="12.140625" style="1" customWidth="1"/>
    <col min="4" max="4" width="109.85546875" customWidth="1"/>
    <col min="5" max="5" width="8.7109375" customWidth="1"/>
    <col min="6" max="6" width="8.7109375" style="2" customWidth="1"/>
    <col min="7" max="12" width="8.7109375" style="117" customWidth="1"/>
    <col min="13" max="13" width="8.7109375" style="118" customWidth="1"/>
    <col min="14" max="15" width="1" customWidth="1"/>
    <col min="16" max="16" width="7.28515625" customWidth="1"/>
    <col min="17" max="17" width="12.85546875" customWidth="1"/>
    <col min="18" max="18" width="7.7109375" customWidth="1"/>
    <col min="19" max="19" width="9.28515625" customWidth="1"/>
    <col min="20" max="22" width="7.28515625" customWidth="1"/>
    <col min="23" max="23" width="1.140625" customWidth="1"/>
    <col min="24" max="24" width="1.28515625" customWidth="1"/>
    <col min="25" max="26" width="6.42578125" customWidth="1"/>
    <col min="27" max="27" width="8.28515625" customWidth="1"/>
    <col min="28" max="28" width="7.140625" customWidth="1"/>
    <col min="29" max="29" width="7.42578125" customWidth="1"/>
    <col min="30" max="31" width="6.42578125" customWidth="1"/>
    <col min="32" max="33" width="1.28515625" customWidth="1"/>
    <col min="34" max="35" width="6.7109375" customWidth="1"/>
    <col min="36" max="36" width="8.28515625" customWidth="1"/>
    <col min="37" max="38" width="7.140625" customWidth="1"/>
    <col min="39" max="40" width="6.7109375" customWidth="1"/>
    <col min="41" max="41" width="1.28515625" customWidth="1"/>
  </cols>
  <sheetData>
    <row r="2" spans="2:40" ht="36.75" customHeight="1" x14ac:dyDescent="0.25">
      <c r="B2" s="273" t="s">
        <v>0</v>
      </c>
      <c r="C2" s="273"/>
      <c r="D2" s="273"/>
      <c r="E2" s="273"/>
      <c r="F2" s="273"/>
      <c r="G2" s="273"/>
      <c r="H2" s="273"/>
      <c r="I2" s="273"/>
      <c r="J2" s="273"/>
      <c r="K2" s="273"/>
      <c r="L2" s="273"/>
      <c r="M2" s="273"/>
    </row>
    <row r="3" spans="2:40" ht="21.75" customHeight="1" x14ac:dyDescent="0.25">
      <c r="B3" s="274" t="s">
        <v>1</v>
      </c>
      <c r="C3" s="274"/>
      <c r="D3" s="274"/>
      <c r="E3" s="274"/>
      <c r="F3" s="274"/>
      <c r="G3" s="274"/>
      <c r="H3" s="274"/>
      <c r="I3" s="274"/>
      <c r="J3" s="274"/>
      <c r="K3" s="274"/>
      <c r="L3" s="274"/>
      <c r="M3" s="274"/>
    </row>
    <row r="4" spans="2:40" ht="27" customHeight="1" x14ac:dyDescent="0.25">
      <c r="B4" s="275" t="s">
        <v>2</v>
      </c>
      <c r="C4" s="276" t="s">
        <v>3</v>
      </c>
      <c r="D4" s="275" t="s">
        <v>4</v>
      </c>
      <c r="E4" s="280" t="s">
        <v>5</v>
      </c>
      <c r="F4" s="281"/>
      <c r="G4" s="281"/>
      <c r="H4" s="281"/>
      <c r="I4" s="281"/>
      <c r="J4" s="281"/>
      <c r="K4" s="281"/>
      <c r="L4" s="281"/>
      <c r="M4" s="282"/>
      <c r="P4" s="272" t="s">
        <v>6</v>
      </c>
      <c r="Q4" s="272"/>
      <c r="R4" s="272"/>
      <c r="S4" s="272"/>
      <c r="T4" s="272"/>
      <c r="U4" s="272"/>
      <c r="V4" s="272"/>
      <c r="W4" s="2"/>
      <c r="Y4" s="272" t="s">
        <v>7</v>
      </c>
      <c r="Z4" s="272"/>
      <c r="AA4" s="272"/>
      <c r="AB4" s="272"/>
      <c r="AC4" s="272"/>
      <c r="AD4" s="272"/>
      <c r="AE4" s="272"/>
      <c r="AF4" s="2"/>
      <c r="AH4" s="272" t="s">
        <v>8</v>
      </c>
      <c r="AI4" s="272"/>
      <c r="AJ4" s="272"/>
      <c r="AK4" s="272"/>
      <c r="AL4" s="272"/>
      <c r="AM4" s="272"/>
      <c r="AN4" s="272"/>
    </row>
    <row r="5" spans="2:40" x14ac:dyDescent="0.25">
      <c r="B5" s="275"/>
      <c r="C5" s="276"/>
      <c r="D5" s="275"/>
      <c r="E5" s="105" t="s">
        <v>2053</v>
      </c>
      <c r="F5" s="105" t="s">
        <v>2052</v>
      </c>
      <c r="G5" s="105" t="s">
        <v>9</v>
      </c>
      <c r="H5" s="105" t="s">
        <v>809</v>
      </c>
      <c r="I5" s="105" t="s">
        <v>2127</v>
      </c>
      <c r="J5" s="105" t="s">
        <v>2128</v>
      </c>
      <c r="K5" s="105" t="s">
        <v>10</v>
      </c>
      <c r="L5" s="105" t="s">
        <v>2129</v>
      </c>
      <c r="M5" s="105" t="s">
        <v>11</v>
      </c>
      <c r="P5" s="91" t="s">
        <v>12</v>
      </c>
      <c r="Q5" s="91" t="s">
        <v>13</v>
      </c>
      <c r="R5" s="91" t="s">
        <v>14</v>
      </c>
      <c r="S5" s="91" t="s">
        <v>15</v>
      </c>
      <c r="T5" s="91" t="s">
        <v>16</v>
      </c>
      <c r="U5" s="91" t="s">
        <v>17</v>
      </c>
      <c r="V5" s="91" t="s">
        <v>18</v>
      </c>
      <c r="W5" s="165"/>
      <c r="Y5" s="91" t="s">
        <v>12</v>
      </c>
      <c r="Z5" s="91" t="s">
        <v>13</v>
      </c>
      <c r="AA5" s="91" t="s">
        <v>14</v>
      </c>
      <c r="AB5" s="91" t="s">
        <v>15</v>
      </c>
      <c r="AC5" s="91" t="s">
        <v>16</v>
      </c>
      <c r="AD5" s="91" t="s">
        <v>17</v>
      </c>
      <c r="AE5" s="91" t="s">
        <v>18</v>
      </c>
      <c r="AF5" s="165"/>
      <c r="AH5" s="91" t="s">
        <v>12</v>
      </c>
      <c r="AI5" s="91" t="s">
        <v>13</v>
      </c>
      <c r="AJ5" s="91" t="s">
        <v>14</v>
      </c>
      <c r="AK5" s="91" t="s">
        <v>15</v>
      </c>
      <c r="AL5" s="91" t="s">
        <v>16</v>
      </c>
      <c r="AM5" s="91" t="s">
        <v>17</v>
      </c>
      <c r="AN5" s="91" t="s">
        <v>18</v>
      </c>
    </row>
    <row r="6" spans="2:40" ht="17.100000000000001" hidden="1" customHeight="1" x14ac:dyDescent="0.25">
      <c r="B6" s="69" t="s">
        <v>19</v>
      </c>
      <c r="C6" s="70">
        <v>44615</v>
      </c>
      <c r="D6" s="71" t="s">
        <v>20</v>
      </c>
      <c r="E6" s="71"/>
      <c r="F6" s="192"/>
      <c r="G6" s="154"/>
      <c r="H6" s="154"/>
      <c r="I6" s="154"/>
      <c r="J6" s="154"/>
      <c r="K6" s="105">
        <v>46.1</v>
      </c>
      <c r="L6" s="105"/>
      <c r="M6" s="154"/>
      <c r="P6" s="92">
        <v>44652</v>
      </c>
      <c r="Q6" s="93">
        <f>AVERAGE(G6:G55)</f>
        <v>24.757142857142856</v>
      </c>
      <c r="R6" s="93">
        <f>MEDIAN(G6:G55)</f>
        <v>25</v>
      </c>
      <c r="S6" s="93">
        <f>MAX(G6:G55)</f>
        <v>32.799999999999997</v>
      </c>
      <c r="T6" s="93">
        <f>MIN(G6:G55)</f>
        <v>7.4</v>
      </c>
      <c r="U6" s="94">
        <f>STDEV(G6:G55)</f>
        <v>4.0356425944112111</v>
      </c>
      <c r="V6" s="3">
        <f>U6/Q6</f>
        <v>0.16300922193236284</v>
      </c>
      <c r="W6" s="166"/>
      <c r="Y6" s="92">
        <v>44652</v>
      </c>
      <c r="Z6" s="93">
        <f>AVERAGE(K6:K55)</f>
        <v>30.160416666666666</v>
      </c>
      <c r="AA6" s="93">
        <f>MEDIAN(K6:K55)</f>
        <v>29.3</v>
      </c>
      <c r="AB6" s="93">
        <f>MAX(K6:K55)</f>
        <v>46.1</v>
      </c>
      <c r="AC6" s="93">
        <f>MIN(K6:K55)</f>
        <v>21.8</v>
      </c>
      <c r="AD6" s="94">
        <f>STDEV(K6:K55)</f>
        <v>4.4008577299050664</v>
      </c>
      <c r="AE6" s="3">
        <f>AD6/Z6</f>
        <v>0.14591501763862899</v>
      </c>
      <c r="AF6" s="166"/>
      <c r="AH6" s="92">
        <v>44652</v>
      </c>
      <c r="AI6" s="93">
        <f>AVERAGE(M6:M55)</f>
        <v>38.080434782608698</v>
      </c>
      <c r="AJ6" s="93">
        <f>MEDIAN(M6:M55)</f>
        <v>37.650000000000006</v>
      </c>
      <c r="AK6" s="93">
        <f>MAX(M6:M55)</f>
        <v>50.8</v>
      </c>
      <c r="AL6" s="93">
        <f>MIN(M6:M55)</f>
        <v>28</v>
      </c>
      <c r="AM6" s="94">
        <f>STDEV(M6:M55)</f>
        <v>4.5400743785006892</v>
      </c>
      <c r="AN6" s="3">
        <f>AM6/AI6</f>
        <v>0.11922328104757189</v>
      </c>
    </row>
    <row r="7" spans="2:40" ht="17.100000000000001" hidden="1" customHeight="1" x14ac:dyDescent="0.25">
      <c r="B7" s="69" t="s">
        <v>21</v>
      </c>
      <c r="C7" s="70">
        <v>44616</v>
      </c>
      <c r="D7" s="71" t="s">
        <v>22</v>
      </c>
      <c r="E7" s="71"/>
      <c r="F7" s="192"/>
      <c r="G7" s="114"/>
      <c r="H7" s="114"/>
      <c r="I7" s="114"/>
      <c r="J7" s="114"/>
      <c r="K7" s="105">
        <v>32.4</v>
      </c>
      <c r="L7" s="105"/>
      <c r="M7" s="105">
        <v>48.2</v>
      </c>
      <c r="P7" s="92">
        <v>44682</v>
      </c>
      <c r="Q7" s="93">
        <f>AVERAGE(G56:G78)</f>
        <v>31.8</v>
      </c>
      <c r="R7" s="93">
        <f>MEDIAN(G56:G78)</f>
        <v>28.85</v>
      </c>
      <c r="S7" s="93">
        <f>MAX(G56:G78)</f>
        <v>51.1</v>
      </c>
      <c r="T7" s="93">
        <f>MIN(G56:G78)</f>
        <v>19.2</v>
      </c>
      <c r="U7" s="94">
        <f>STDEV(G56:G78)</f>
        <v>9.9947605321607327</v>
      </c>
      <c r="V7" s="3">
        <f t="shared" ref="V7:V11" si="0">U7/Q7</f>
        <v>0.31430064566543187</v>
      </c>
      <c r="W7" s="166"/>
      <c r="Y7" s="92">
        <v>44682</v>
      </c>
      <c r="Z7" s="93">
        <f>AVERAGE(K56:K78)</f>
        <v>38.804347826086961</v>
      </c>
      <c r="AA7" s="93">
        <f>MEDIAN(K56:K78)</f>
        <v>35.299999999999997</v>
      </c>
      <c r="AB7" s="93">
        <f>MAX(K56:K78)</f>
        <v>59.9</v>
      </c>
      <c r="AC7" s="93">
        <f>MIN(K56:K78)</f>
        <v>23.3</v>
      </c>
      <c r="AD7" s="94">
        <f>STDEV(K56:K78)</f>
        <v>10.908690374728723</v>
      </c>
      <c r="AE7" s="3">
        <f t="shared" ref="AE7:AE11" si="1">AD7/Z7</f>
        <v>0.28112031217788302</v>
      </c>
      <c r="AF7" s="166"/>
      <c r="AH7" s="92">
        <v>44682</v>
      </c>
      <c r="AI7" s="93">
        <f>AVERAGE(M56:M78)</f>
        <v>48.160869565217382</v>
      </c>
      <c r="AJ7" s="93">
        <f>MEDIAN(M56:M78)</f>
        <v>43.5</v>
      </c>
      <c r="AK7" s="93">
        <f>MAX(M56:M78)</f>
        <v>68.099999999999994</v>
      </c>
      <c r="AL7" s="93">
        <f>MIN(M56:M78)</f>
        <v>33.299999999999997</v>
      </c>
      <c r="AM7" s="94">
        <f>STDEV(M56:M78)</f>
        <v>11.22613586601438</v>
      </c>
      <c r="AN7" s="3">
        <f t="shared" ref="AN7:AN11" si="2">AM7/AI7</f>
        <v>0.2330966190469719</v>
      </c>
    </row>
    <row r="8" spans="2:40" ht="17.100000000000001" hidden="1" customHeight="1" x14ac:dyDescent="0.25">
      <c r="B8" s="69" t="s">
        <v>23</v>
      </c>
      <c r="C8" s="70">
        <v>44617</v>
      </c>
      <c r="D8" s="71" t="s">
        <v>24</v>
      </c>
      <c r="E8" s="71"/>
      <c r="F8" s="192"/>
      <c r="G8" s="106">
        <v>21.6</v>
      </c>
      <c r="H8" s="106"/>
      <c r="I8" s="106"/>
      <c r="J8" s="106"/>
      <c r="K8" s="154"/>
      <c r="L8" s="154"/>
      <c r="M8" s="154"/>
      <c r="P8" s="92">
        <v>44713</v>
      </c>
      <c r="Q8" s="93">
        <f>AVERAGE(G79:G97)</f>
        <v>40.705263157894734</v>
      </c>
      <c r="R8" s="93">
        <f>MEDIAN(G79:G97)</f>
        <v>40.299999999999997</v>
      </c>
      <c r="S8" s="93">
        <f>MAX(G79:G97)</f>
        <v>54.6</v>
      </c>
      <c r="T8" s="93">
        <f>MIN(G79:G97)</f>
        <v>28.1</v>
      </c>
      <c r="U8" s="94">
        <f>STDEV(G79:G97)</f>
        <v>8.0145335820627608</v>
      </c>
      <c r="V8" s="3">
        <f t="shared" ref="V8" si="3">U8/Q8</f>
        <v>0.196891825781216</v>
      </c>
      <c r="W8" s="166"/>
      <c r="Y8" s="92">
        <v>44713</v>
      </c>
      <c r="Z8" s="93">
        <f>AVERAGE(K79:K97)</f>
        <v>49.40526315789473</v>
      </c>
      <c r="AA8" s="93">
        <f>MEDIAN(K79:K97)</f>
        <v>49.9</v>
      </c>
      <c r="AB8" s="93">
        <f>MAX(K79:K97)</f>
        <v>62.4</v>
      </c>
      <c r="AC8" s="93">
        <f>MIN(K79:K97)</f>
        <v>38</v>
      </c>
      <c r="AD8" s="94">
        <f>STDEV(K79:K97)</f>
        <v>6.8227946118720144</v>
      </c>
      <c r="AE8" s="3">
        <f t="shared" si="1"/>
        <v>0.13809853800529273</v>
      </c>
      <c r="AF8" s="166"/>
      <c r="AH8" s="92">
        <v>44713</v>
      </c>
      <c r="AI8" s="93">
        <f>AVERAGE(M79:M97)</f>
        <v>60.378947368421052</v>
      </c>
      <c r="AJ8" s="93">
        <f>MEDIAN(M79:M97)</f>
        <v>60.5</v>
      </c>
      <c r="AK8" s="93">
        <f>MAX(M79:M97)</f>
        <v>75.099999999999994</v>
      </c>
      <c r="AL8" s="93">
        <f>MIN(M79:M97)</f>
        <v>48.2</v>
      </c>
      <c r="AM8" s="94">
        <f>STDEV(M79:M97)</f>
        <v>7.7123694980759776</v>
      </c>
      <c r="AN8" s="3">
        <f t="shared" si="2"/>
        <v>0.12773275842350382</v>
      </c>
    </row>
    <row r="9" spans="2:40" ht="17.100000000000001" hidden="1" customHeight="1" x14ac:dyDescent="0.25">
      <c r="B9" s="69" t="s">
        <v>25</v>
      </c>
      <c r="C9" s="70">
        <v>44618</v>
      </c>
      <c r="D9" s="71" t="s">
        <v>26</v>
      </c>
      <c r="E9" s="71"/>
      <c r="F9" s="192"/>
      <c r="G9" s="114"/>
      <c r="H9" s="114"/>
      <c r="I9" s="114"/>
      <c r="J9" s="114"/>
      <c r="K9" s="107">
        <v>21.8</v>
      </c>
      <c r="L9" s="107"/>
      <c r="M9" s="154"/>
      <c r="P9" s="92">
        <v>44743</v>
      </c>
      <c r="Q9" s="93">
        <f>AVERAGE(G97:G121)</f>
        <v>36.804347826086953</v>
      </c>
      <c r="R9" s="93">
        <f>MEDIAN(G97:G121)</f>
        <v>36.9</v>
      </c>
      <c r="S9" s="93">
        <f>MAX(G97:G121)</f>
        <v>54.6</v>
      </c>
      <c r="T9" s="93">
        <f>MIN(G97:G121)</f>
        <v>19.7</v>
      </c>
      <c r="U9" s="94">
        <f>STDEV(G97:G121)</f>
        <v>8.2273091956477682</v>
      </c>
      <c r="V9" s="3">
        <f t="shared" si="0"/>
        <v>0.22354177377424533</v>
      </c>
      <c r="W9" s="166"/>
      <c r="Y9" s="92">
        <v>44743</v>
      </c>
      <c r="Z9" s="93">
        <f>AVERAGE(K97:K121)</f>
        <v>46.192</v>
      </c>
      <c r="AA9" s="93">
        <f>MEDIAN(K97:K121)</f>
        <v>47.3</v>
      </c>
      <c r="AB9" s="93">
        <f>MAX(K97:K121)</f>
        <v>62.4</v>
      </c>
      <c r="AC9" s="93">
        <f>MIN(K97:K121)</f>
        <v>28.9</v>
      </c>
      <c r="AD9" s="94">
        <f>STDEV(K97:K121)</f>
        <v>6.7919020409111468</v>
      </c>
      <c r="AE9" s="3">
        <f t="shared" si="1"/>
        <v>0.14703632752232307</v>
      </c>
      <c r="AF9" s="166"/>
      <c r="AH9" s="92">
        <v>44743</v>
      </c>
      <c r="AI9" s="93">
        <f>AVERAGE(M97:M121)</f>
        <v>56.824000000000005</v>
      </c>
      <c r="AJ9" s="93">
        <f>MEDIAN(M97:M121)</f>
        <v>56.2</v>
      </c>
      <c r="AK9" s="93">
        <f>MAX(M97:M121)</f>
        <v>75.099999999999994</v>
      </c>
      <c r="AL9" s="93">
        <f>MIN(M97:M121)</f>
        <v>41.7</v>
      </c>
      <c r="AM9" s="94">
        <f>STDEV(M97:M121)</f>
        <v>7.2833874902639133</v>
      </c>
      <c r="AN9" s="3">
        <f t="shared" si="2"/>
        <v>0.1281744947603814</v>
      </c>
    </row>
    <row r="10" spans="2:40" ht="17.100000000000001" hidden="1" customHeight="1" x14ac:dyDescent="0.25">
      <c r="B10" s="69" t="s">
        <v>27</v>
      </c>
      <c r="C10" s="70">
        <v>44618</v>
      </c>
      <c r="D10" s="71" t="s">
        <v>28</v>
      </c>
      <c r="E10" s="71"/>
      <c r="F10" s="192"/>
      <c r="G10" s="114"/>
      <c r="H10" s="114"/>
      <c r="I10" s="114"/>
      <c r="J10" s="114"/>
      <c r="K10" s="105">
        <v>31</v>
      </c>
      <c r="L10" s="105"/>
      <c r="M10" s="105">
        <v>36.9</v>
      </c>
      <c r="P10" s="92">
        <v>44774</v>
      </c>
      <c r="Q10" s="93">
        <f>AVERAGE(G122:G140)</f>
        <v>42.021052631578947</v>
      </c>
      <c r="R10" s="93">
        <f>MEDIAN(G122:G140)</f>
        <v>42.8</v>
      </c>
      <c r="S10" s="93">
        <f>MAX(G122:G140)</f>
        <v>51.5</v>
      </c>
      <c r="T10" s="93">
        <f>MIN(G122:G140)</f>
        <v>20.7</v>
      </c>
      <c r="U10" s="94">
        <f>STDEV(G122:G140)</f>
        <v>6.9616073293591541</v>
      </c>
      <c r="V10" s="3">
        <f t="shared" si="0"/>
        <v>0.16566951309847686</v>
      </c>
      <c r="W10" s="166"/>
      <c r="Y10" s="92">
        <v>44774</v>
      </c>
      <c r="Z10" s="93">
        <f>AVERAGE(K122:K140)</f>
        <v>51.978947368421053</v>
      </c>
      <c r="AA10" s="93">
        <f>MEDIAN(K122:K140)</f>
        <v>52.8</v>
      </c>
      <c r="AB10" s="93">
        <f>MAX(K122:K140)</f>
        <v>65.599999999999994</v>
      </c>
      <c r="AC10" s="93">
        <f>MIN(K122:K140)</f>
        <v>31.4</v>
      </c>
      <c r="AD10" s="94">
        <f>STDEV(K122:K140)</f>
        <v>6.8710001655402015</v>
      </c>
      <c r="AE10" s="3">
        <f t="shared" si="1"/>
        <v>0.13218813603206139</v>
      </c>
      <c r="AF10" s="166"/>
      <c r="AH10" s="92">
        <v>44774</v>
      </c>
      <c r="AI10" s="93">
        <f>AVERAGE(M122:M140)</f>
        <v>61.710526315789458</v>
      </c>
      <c r="AJ10" s="93">
        <f>MEDIAN(M122:M140)</f>
        <v>62.8</v>
      </c>
      <c r="AK10" s="93">
        <f>MAX(M122:M140)</f>
        <v>76.3</v>
      </c>
      <c r="AL10" s="93">
        <f>MIN(M122:M140)</f>
        <v>36.1</v>
      </c>
      <c r="AM10" s="94">
        <f>STDEV(M122:M140)</f>
        <v>8.2993235826677729</v>
      </c>
      <c r="AN10" s="3">
        <f t="shared" si="2"/>
        <v>0.13448797276817717</v>
      </c>
    </row>
    <row r="11" spans="2:40" ht="17.100000000000001" hidden="1" customHeight="1" x14ac:dyDescent="0.25">
      <c r="B11" s="69" t="s">
        <v>29</v>
      </c>
      <c r="C11" s="70">
        <v>44622</v>
      </c>
      <c r="D11" s="71" t="s">
        <v>30</v>
      </c>
      <c r="E11" s="71"/>
      <c r="F11" s="192"/>
      <c r="G11" s="106">
        <v>25.7</v>
      </c>
      <c r="H11" s="106"/>
      <c r="I11" s="106"/>
      <c r="J11" s="106"/>
      <c r="K11" s="105">
        <v>36.9</v>
      </c>
      <c r="L11" s="105"/>
      <c r="M11" s="105">
        <v>48.5</v>
      </c>
      <c r="P11" s="92">
        <v>44805</v>
      </c>
      <c r="Q11" s="93">
        <f>AVERAGE(G141:G175)</f>
        <v>34.364285714285714</v>
      </c>
      <c r="R11" s="93">
        <f>MEDIAN(G141:G175)</f>
        <v>35</v>
      </c>
      <c r="S11" s="93">
        <f>MAX(G141:G175)</f>
        <v>48.5</v>
      </c>
      <c r="T11" s="93">
        <f>MIN(G141:G175)</f>
        <v>25</v>
      </c>
      <c r="U11" s="94">
        <f>STDEV(G141:G175)</f>
        <v>5.2856349200390689</v>
      </c>
      <c r="V11" s="3">
        <f t="shared" si="0"/>
        <v>0.15381186630751811</v>
      </c>
      <c r="W11" s="166"/>
      <c r="Y11" s="92">
        <v>44805</v>
      </c>
      <c r="Z11" s="93">
        <f>AVERAGE(K141:K175)</f>
        <v>43.053571428571431</v>
      </c>
      <c r="AA11" s="93">
        <f>MEDIAN(K141:K175)</f>
        <v>42.25</v>
      </c>
      <c r="AB11" s="93">
        <f>MAX(K141:K175)</f>
        <v>54.4</v>
      </c>
      <c r="AC11" s="93">
        <f>MIN(K141:K175)</f>
        <v>32.4</v>
      </c>
      <c r="AD11" s="94">
        <f>STDEV(K141:K175)</f>
        <v>5.2460554594474393</v>
      </c>
      <c r="AE11" s="3">
        <f t="shared" si="1"/>
        <v>0.12184948391914417</v>
      </c>
      <c r="AF11" s="166"/>
      <c r="AH11" s="92">
        <v>44805</v>
      </c>
      <c r="AI11" s="93">
        <f>AVERAGE(M141:M175)</f>
        <v>53.55</v>
      </c>
      <c r="AJ11" s="93">
        <f>MEDIAN(M141:M175)</f>
        <v>53.2</v>
      </c>
      <c r="AK11" s="93">
        <f>MAX(M141:M175)</f>
        <v>66</v>
      </c>
      <c r="AL11" s="93">
        <f>MIN(M141:M175)</f>
        <v>41.7</v>
      </c>
      <c r="AM11" s="94">
        <f>STDEV(M141:M175)</f>
        <v>6.3472070264831899</v>
      </c>
      <c r="AN11" s="3">
        <f t="shared" si="2"/>
        <v>0.11852860927139477</v>
      </c>
    </row>
    <row r="12" spans="2:40" ht="17.100000000000001" hidden="1" customHeight="1" x14ac:dyDescent="0.25">
      <c r="B12" s="69" t="s">
        <v>31</v>
      </c>
      <c r="C12" s="70">
        <v>44614</v>
      </c>
      <c r="D12" s="71" t="s">
        <v>32</v>
      </c>
      <c r="E12" s="71"/>
      <c r="F12" s="192"/>
      <c r="G12" s="106"/>
      <c r="H12" s="106"/>
      <c r="I12" s="106"/>
      <c r="J12" s="106"/>
      <c r="K12" s="105"/>
      <c r="L12" s="105"/>
      <c r="M12" s="105"/>
      <c r="P12" s="92">
        <v>44835</v>
      </c>
      <c r="Q12" s="93">
        <f>AVERAGE(G176:G200)</f>
        <v>39.025600000000011</v>
      </c>
      <c r="R12" s="93">
        <f>MEDIAN(G176:G200)</f>
        <v>35.299999999999997</v>
      </c>
      <c r="S12" s="93">
        <f>MAX(G176:G200)</f>
        <v>61.1</v>
      </c>
      <c r="T12" s="93">
        <f>MIN(G176:G200)</f>
        <v>28.3</v>
      </c>
      <c r="U12" s="94">
        <f>STDEV(G176:G200)</f>
        <v>10.093853773460346</v>
      </c>
      <c r="V12" s="3">
        <f t="shared" ref="V12" si="4">U12/Q12</f>
        <v>0.25864698488838972</v>
      </c>
      <c r="W12" s="166"/>
      <c r="Y12" s="92">
        <v>44835</v>
      </c>
      <c r="Z12" s="93">
        <f>AVERAGE(K176:K200)</f>
        <v>44.836000000000006</v>
      </c>
      <c r="AA12" s="93">
        <f>MEDIAN(K176:K200)</f>
        <v>42.9</v>
      </c>
      <c r="AB12" s="93">
        <f>MAX(K176:K200)</f>
        <v>62.4</v>
      </c>
      <c r="AC12" s="93">
        <f>MIN(K176:K200)</f>
        <v>31.8</v>
      </c>
      <c r="AD12" s="94">
        <f>STDEV(K176:K200)</f>
        <v>8.9118778417719717</v>
      </c>
      <c r="AE12" s="3">
        <f t="shared" ref="AE12" si="5">AD12/Z12</f>
        <v>0.19876612190587856</v>
      </c>
      <c r="AF12" s="166"/>
      <c r="AH12" s="92">
        <v>44835</v>
      </c>
      <c r="AI12" s="93">
        <f>AVERAGE(M176:M200)</f>
        <v>55.031999999999989</v>
      </c>
      <c r="AJ12" s="93">
        <f>MEDIAN(M176:M200)</f>
        <v>52.9</v>
      </c>
      <c r="AK12" s="93">
        <f>MAX(M176:M200)</f>
        <v>80.400000000000006</v>
      </c>
      <c r="AL12" s="93">
        <f>MIN(M176:M200)</f>
        <v>40.700000000000003</v>
      </c>
      <c r="AM12" s="94">
        <f>STDEV(M176:M200)</f>
        <v>11.629478348862795</v>
      </c>
      <c r="AN12" s="3">
        <f t="shared" ref="AN12" si="6">AM12/AI12</f>
        <v>0.21132210984268784</v>
      </c>
    </row>
    <row r="13" spans="2:40" ht="17.100000000000001" hidden="1" customHeight="1" x14ac:dyDescent="0.25">
      <c r="B13" s="69" t="s">
        <v>33</v>
      </c>
      <c r="C13" s="70">
        <v>44628</v>
      </c>
      <c r="D13" s="71" t="s">
        <v>34</v>
      </c>
      <c r="E13" s="71"/>
      <c r="F13" s="192"/>
      <c r="G13" s="105">
        <v>25.2</v>
      </c>
      <c r="H13" s="105"/>
      <c r="I13" s="105"/>
      <c r="J13" s="105"/>
      <c r="K13" s="105">
        <v>30.3</v>
      </c>
      <c r="L13" s="105"/>
      <c r="M13" s="105">
        <v>38.9</v>
      </c>
      <c r="P13" s="92">
        <v>44866</v>
      </c>
      <c r="Q13" s="93">
        <f>AVERAGE(G201:G246)</f>
        <v>39.918181818181822</v>
      </c>
      <c r="R13" s="93">
        <f>MEDIAN(G201:G246)</f>
        <v>39.5</v>
      </c>
      <c r="S13" s="93">
        <f>MAX(G201:G246)</f>
        <v>70.400000000000006</v>
      </c>
      <c r="T13" s="93">
        <f>MIN(G201:G246)</f>
        <v>9.8000000000000007</v>
      </c>
      <c r="U13" s="94">
        <f>STDEV(G201:G246)</f>
        <v>10.447441509331751</v>
      </c>
      <c r="V13" s="3">
        <f t="shared" ref="V13" si="7">U13/Q13</f>
        <v>0.2617213769133438</v>
      </c>
      <c r="W13" s="166"/>
      <c r="Y13" s="92">
        <v>44866</v>
      </c>
      <c r="Z13" s="93">
        <f>AVERAGE(K201:K246)</f>
        <v>47.221621621621622</v>
      </c>
      <c r="AA13" s="93">
        <f>MEDIAN(K201:K246)</f>
        <v>47</v>
      </c>
      <c r="AB13" s="93">
        <f>MAX(K201:K246)</f>
        <v>85.2</v>
      </c>
      <c r="AC13" s="93">
        <f>MIN(K201:K246)</f>
        <v>27.3</v>
      </c>
      <c r="AD13" s="94">
        <f>STDEV(K201:K246)</f>
        <v>10.442730994841849</v>
      </c>
      <c r="AE13" s="3">
        <f t="shared" ref="AE13:AE14" si="8">AD13/Z13</f>
        <v>0.22114299840267193</v>
      </c>
      <c r="AF13" s="166"/>
      <c r="AH13" s="92">
        <v>44866</v>
      </c>
      <c r="AI13" s="93">
        <f>AVERAGE(M201:M246)</f>
        <v>57.556410256410253</v>
      </c>
      <c r="AJ13" s="93">
        <f>MEDIAN(M201:M246)</f>
        <v>57.7</v>
      </c>
      <c r="AK13" s="93">
        <f>MAX(M201:M246)</f>
        <v>104.3</v>
      </c>
      <c r="AL13" s="93">
        <f>MIN(M201:M246)</f>
        <v>31.5</v>
      </c>
      <c r="AM13" s="94">
        <f>STDEV(M201:M246)</f>
        <v>12.907194951323511</v>
      </c>
      <c r="AN13" s="3">
        <f t="shared" ref="AN13:AN15" si="9">AM13/AI13</f>
        <v>0.22425295277837437</v>
      </c>
    </row>
    <row r="14" spans="2:40" ht="17.100000000000001" hidden="1" customHeight="1" x14ac:dyDescent="0.25">
      <c r="B14" s="69" t="s">
        <v>33</v>
      </c>
      <c r="C14" s="70">
        <v>44628</v>
      </c>
      <c r="D14" s="71" t="s">
        <v>35</v>
      </c>
      <c r="E14" s="71"/>
      <c r="F14" s="192"/>
      <c r="G14" s="107">
        <v>22.2</v>
      </c>
      <c r="H14" s="107"/>
      <c r="I14" s="107"/>
      <c r="J14" s="107"/>
      <c r="K14" s="105">
        <v>28.1</v>
      </c>
      <c r="L14" s="105"/>
      <c r="M14" s="105">
        <v>35.6</v>
      </c>
      <c r="P14" s="92">
        <v>44896</v>
      </c>
      <c r="Q14" s="93">
        <f>AVERAGE(G247:G274)</f>
        <v>39.72</v>
      </c>
      <c r="R14" s="93">
        <f>MEDIAN(G247:G274)</f>
        <v>38.049999999999997</v>
      </c>
      <c r="S14" s="93">
        <f>MAX(G247:G274)</f>
        <v>57.2</v>
      </c>
      <c r="T14" s="93">
        <f>MIN(G247:G274)</f>
        <v>21.5</v>
      </c>
      <c r="U14" s="94">
        <f>STDEV(G247:G274)</f>
        <v>9.1441298717325274</v>
      </c>
      <c r="V14" s="3">
        <f t="shared" ref="V14" si="10">U14/Q14</f>
        <v>0.23021475004361852</v>
      </c>
      <c r="W14" s="166"/>
      <c r="Y14" s="92">
        <v>44896</v>
      </c>
      <c r="Z14" s="93">
        <f>AVERAGE(K247:K274)</f>
        <v>46.050000000000011</v>
      </c>
      <c r="AA14" s="93">
        <f>MEDIAN(K247:K274)</f>
        <v>46.4</v>
      </c>
      <c r="AB14" s="93">
        <f>MAX(K247:K274)</f>
        <v>63.3</v>
      </c>
      <c r="AC14" s="93">
        <f>MIN(K247:K274)</f>
        <v>25.2</v>
      </c>
      <c r="AD14" s="94">
        <f>STDEV(K247:K274)</f>
        <v>9.4025625133886237</v>
      </c>
      <c r="AE14" s="3">
        <f t="shared" si="8"/>
        <v>0.20418159638194616</v>
      </c>
      <c r="AF14" s="166"/>
      <c r="AH14" s="92">
        <v>44896</v>
      </c>
      <c r="AI14" s="93">
        <f>AVERAGE(M247:M274)</f>
        <v>56.481818181818177</v>
      </c>
      <c r="AJ14" s="93">
        <f>MEDIAN(M247:M274)</f>
        <v>56.8</v>
      </c>
      <c r="AK14" s="93">
        <f>MAX(M247:M274)</f>
        <v>76.2</v>
      </c>
      <c r="AL14" s="93">
        <f>MIN(M247:M274)</f>
        <v>33.4</v>
      </c>
      <c r="AM14" s="94">
        <f>STDEV(M247:M274)</f>
        <v>11.338414190866196</v>
      </c>
      <c r="AN14" s="3">
        <f t="shared" si="9"/>
        <v>0.20074449718256585</v>
      </c>
    </row>
    <row r="15" spans="2:40" ht="17.100000000000001" hidden="1" customHeight="1" x14ac:dyDescent="0.25">
      <c r="B15" s="69" t="s">
        <v>36</v>
      </c>
      <c r="C15" s="70">
        <v>44629</v>
      </c>
      <c r="D15" s="71" t="s">
        <v>37</v>
      </c>
      <c r="E15" s="71"/>
      <c r="F15" s="192"/>
      <c r="G15" s="105">
        <v>25.9</v>
      </c>
      <c r="H15" s="105"/>
      <c r="I15" s="105"/>
      <c r="J15" s="105"/>
      <c r="K15" s="105">
        <v>26.2</v>
      </c>
      <c r="L15" s="105"/>
      <c r="M15" s="105">
        <v>38</v>
      </c>
      <c r="P15" s="92">
        <v>44927</v>
      </c>
      <c r="Q15" s="93">
        <f>AVERAGE(G275:G305)</f>
        <v>35.866666666666674</v>
      </c>
      <c r="R15" s="93">
        <f>MEDIAN(G275:G305)</f>
        <v>35.299999999999997</v>
      </c>
      <c r="S15" s="93">
        <f>MAX(G275:G305)</f>
        <v>43.8</v>
      </c>
      <c r="T15" s="93">
        <f>MIN(G275:G305)</f>
        <v>27.9</v>
      </c>
      <c r="U15" s="94">
        <f>STDEV(G275:G305)</f>
        <v>4.4928900060050232</v>
      </c>
      <c r="V15" s="3">
        <f t="shared" ref="V15" si="11">U15/Q15</f>
        <v>0.12526644998155267</v>
      </c>
      <c r="W15" s="166"/>
      <c r="Y15" s="92">
        <v>44927</v>
      </c>
      <c r="Z15" s="93">
        <f>AVERAGE(K275:K305)</f>
        <v>41.45</v>
      </c>
      <c r="AA15" s="93">
        <f>MEDIAN(K275:K305)</f>
        <v>40.75</v>
      </c>
      <c r="AB15" s="93">
        <f>MAX(K275:K305)</f>
        <v>49.5</v>
      </c>
      <c r="AC15" s="93">
        <f>MIN(K275:K305)</f>
        <v>34.799999999999997</v>
      </c>
      <c r="AD15" s="94">
        <f>STDEV(K275:K305)</f>
        <v>4.2352417554695423</v>
      </c>
      <c r="AE15" s="3">
        <f t="shared" ref="AE15" si="12">AD15/Z15</f>
        <v>0.10217712317176217</v>
      </c>
      <c r="AF15" s="166"/>
      <c r="AH15" s="92">
        <v>44927</v>
      </c>
      <c r="AI15" s="93">
        <f>AVERAGE(M275:M305)</f>
        <v>55.281818181818181</v>
      </c>
      <c r="AJ15" s="93">
        <f>MEDIAN(M275:M305)</f>
        <v>53.5</v>
      </c>
      <c r="AK15" s="93">
        <f>MAX(M275:M305)</f>
        <v>65</v>
      </c>
      <c r="AL15" s="93">
        <f>MIN(M275:M305)</f>
        <v>47.7</v>
      </c>
      <c r="AM15" s="94">
        <f>STDEV(M275:M305)</f>
        <v>6.3414222666241074</v>
      </c>
      <c r="AN15" s="3">
        <f t="shared" si="9"/>
        <v>0.11471081225598616</v>
      </c>
    </row>
    <row r="16" spans="2:40" ht="17.100000000000001" hidden="1" customHeight="1" x14ac:dyDescent="0.25">
      <c r="B16" s="69" t="s">
        <v>38</v>
      </c>
      <c r="C16" s="70">
        <v>44630</v>
      </c>
      <c r="D16" s="71" t="s">
        <v>39</v>
      </c>
      <c r="E16" s="71"/>
      <c r="F16" s="192"/>
      <c r="G16" s="105">
        <v>25.4</v>
      </c>
      <c r="H16" s="105"/>
      <c r="I16" s="105"/>
      <c r="J16" s="105"/>
      <c r="K16" s="105">
        <v>27.1</v>
      </c>
      <c r="L16" s="105"/>
      <c r="M16" s="105">
        <v>37.700000000000003</v>
      </c>
      <c r="P16" s="92">
        <v>44958</v>
      </c>
      <c r="Q16" s="93">
        <f>AVERAGE(G306:G327)</f>
        <v>37.084210526315793</v>
      </c>
      <c r="R16" s="93">
        <f>MEDIAN(G306:G327)</f>
        <v>36.299999999999997</v>
      </c>
      <c r="S16" s="93">
        <f>MAX(G306:G327)</f>
        <v>54.9</v>
      </c>
      <c r="T16" s="93">
        <f>MIN(G306:G327)</f>
        <v>21.3</v>
      </c>
      <c r="U16" s="94">
        <f>STDEV(G306:G327)</f>
        <v>9.1934314206693095</v>
      </c>
      <c r="V16" s="3">
        <f t="shared" ref="V16" si="13">U16/Q16</f>
        <v>0.24790689326244233</v>
      </c>
      <c r="W16" s="166"/>
      <c r="Y16" s="92">
        <v>44958</v>
      </c>
      <c r="Z16" s="93">
        <f>AVERAGE(K306:K327)</f>
        <v>43.015789473684201</v>
      </c>
      <c r="AA16" s="93">
        <f>MEDIAN(K306:K327)</f>
        <v>44.2</v>
      </c>
      <c r="AB16" s="93">
        <f>MAX(K306:K327)</f>
        <v>56.2</v>
      </c>
      <c r="AC16" s="93">
        <f>MIN(K306:K327)</f>
        <v>25.8</v>
      </c>
      <c r="AD16" s="94">
        <f>STDEV(K306:K327)</f>
        <v>7.7785505046388366</v>
      </c>
      <c r="AE16" s="3">
        <f t="shared" ref="AE16" si="14">AD16/Z16</f>
        <v>0.18083012307370358</v>
      </c>
      <c r="AF16" s="166"/>
      <c r="AH16" s="92">
        <v>44958</v>
      </c>
      <c r="AI16" s="93">
        <f>AVERAGE(M306:M327)</f>
        <v>52.795454545454547</v>
      </c>
      <c r="AJ16" s="93">
        <f>MEDIAN(M306:M327)</f>
        <v>51.05</v>
      </c>
      <c r="AK16" s="93">
        <f>MAX(M306:M327)</f>
        <v>69.8</v>
      </c>
      <c r="AL16" s="93">
        <f>MIN(M306:M327)</f>
        <v>37.4</v>
      </c>
      <c r="AM16" s="94">
        <f>STDEV(M306:M327)</f>
        <v>8.9967971694019635</v>
      </c>
      <c r="AN16" s="3">
        <f t="shared" ref="AN16" si="15">AM16/AI16</f>
        <v>0.17040855594218096</v>
      </c>
    </row>
    <row r="17" spans="2:40" ht="17.100000000000001" hidden="1" customHeight="1" x14ac:dyDescent="0.25">
      <c r="B17" s="69" t="s">
        <v>40</v>
      </c>
      <c r="C17" s="70">
        <v>44637</v>
      </c>
      <c r="D17" s="71" t="s">
        <v>41</v>
      </c>
      <c r="E17" s="71"/>
      <c r="F17" s="192"/>
      <c r="G17" s="106">
        <v>32.5</v>
      </c>
      <c r="H17" s="106"/>
      <c r="I17" s="106"/>
      <c r="J17" s="106"/>
      <c r="K17" s="105">
        <v>37.299999999999997</v>
      </c>
      <c r="L17" s="105"/>
      <c r="M17" s="105">
        <v>50.8</v>
      </c>
      <c r="P17" s="92">
        <v>44986</v>
      </c>
      <c r="Q17" s="93">
        <f>AVERAGE(G328:G365)</f>
        <v>38.615625000000009</v>
      </c>
      <c r="R17" s="93">
        <f>MEDIAN(G328:G365)</f>
        <v>38.150000000000006</v>
      </c>
      <c r="S17" s="93">
        <f>MAX(G328:G365)</f>
        <v>50.8</v>
      </c>
      <c r="T17" s="93">
        <f>MIN(G328:G365)</f>
        <v>27</v>
      </c>
      <c r="U17" s="94">
        <f>STDEV(G328:G365)</f>
        <v>5.9040231977316777</v>
      </c>
      <c r="V17" s="3">
        <f t="shared" ref="V17" si="16">U17/Q17</f>
        <v>0.15289207924853415</v>
      </c>
      <c r="W17" s="166"/>
      <c r="Y17" s="92">
        <v>44986</v>
      </c>
      <c r="Z17" s="93">
        <f>AVERAGE(K328:K365)</f>
        <v>43.787500000000001</v>
      </c>
      <c r="AA17" s="93">
        <f>MEDIAN(K328:K365)</f>
        <v>44.55</v>
      </c>
      <c r="AB17" s="93">
        <f>MAX(K328:K365)</f>
        <v>59.2</v>
      </c>
      <c r="AC17" s="93">
        <f>MIN(K328:K365)</f>
        <v>29.5</v>
      </c>
      <c r="AD17" s="94">
        <f>STDEV(K328:K365)</f>
        <v>6.6579930134945089</v>
      </c>
      <c r="AE17" s="3">
        <f t="shared" ref="AE17" si="17">AD17/Z17</f>
        <v>0.15205236685114493</v>
      </c>
      <c r="AF17" s="166"/>
      <c r="AH17" s="92">
        <v>44986</v>
      </c>
      <c r="AI17" s="93">
        <f>AVERAGE(M328:M363)</f>
        <v>52.953333333333333</v>
      </c>
      <c r="AJ17" s="93">
        <f>MEDIAN(M328:M363)</f>
        <v>51.45</v>
      </c>
      <c r="AK17" s="93">
        <f>MAX(M328:M363)</f>
        <v>70.3</v>
      </c>
      <c r="AL17" s="93">
        <f>MIN(M328:M363)</f>
        <v>37.5</v>
      </c>
      <c r="AM17" s="94">
        <f>STDEV(M328:M363)</f>
        <v>7.8453031559778044</v>
      </c>
      <c r="AN17" s="3">
        <f t="shared" ref="AN17" si="18">AM17/AI17</f>
        <v>0.14815503882622066</v>
      </c>
    </row>
    <row r="18" spans="2:40" ht="17.100000000000001" hidden="1" customHeight="1" x14ac:dyDescent="0.25">
      <c r="B18" s="69" t="s">
        <v>42</v>
      </c>
      <c r="C18" s="70">
        <v>44638</v>
      </c>
      <c r="D18" s="71" t="s">
        <v>43</v>
      </c>
      <c r="E18" s="71"/>
      <c r="F18" s="192"/>
      <c r="G18" s="106">
        <v>28.5</v>
      </c>
      <c r="H18" s="106"/>
      <c r="I18" s="106"/>
      <c r="J18" s="106"/>
      <c r="K18" s="105">
        <v>37.700000000000003</v>
      </c>
      <c r="L18" s="105"/>
      <c r="M18" s="105">
        <v>43.4</v>
      </c>
      <c r="P18" s="180">
        <v>45017</v>
      </c>
      <c r="Q18" s="181">
        <f>AVERAGE(G366:G390)</f>
        <v>40.599999999999994</v>
      </c>
      <c r="R18" s="181">
        <f>MEDIAN(G366:G390)</f>
        <v>39.299999999999997</v>
      </c>
      <c r="S18" s="181">
        <f>MAX(G366:G390)</f>
        <v>55.2</v>
      </c>
      <c r="T18" s="181">
        <f>MIN(G366:G390)</f>
        <v>29.6</v>
      </c>
      <c r="U18" s="182">
        <f>STDEV(G366:G390)</f>
        <v>6.6664583300780418</v>
      </c>
      <c r="V18" s="183">
        <f t="shared" ref="V18" si="19">U18/Q18</f>
        <v>0.164198481036405</v>
      </c>
      <c r="W18" s="185"/>
      <c r="X18" s="186"/>
      <c r="Y18" s="180">
        <v>45017</v>
      </c>
      <c r="Z18" s="181">
        <f>AVERAGE(K366:K386)</f>
        <v>49.06363636363637</v>
      </c>
      <c r="AA18" s="181">
        <f>MEDIAN(K366:K386)</f>
        <v>47.1</v>
      </c>
      <c r="AB18" s="181">
        <f>MAX(K366:K386)</f>
        <v>57.9</v>
      </c>
      <c r="AC18" s="181">
        <f>MIN(K366:K386)</f>
        <v>43.4</v>
      </c>
      <c r="AD18" s="182">
        <f>STDEV(K366:K386)</f>
        <v>5.0587098606804339</v>
      </c>
      <c r="AE18" s="183">
        <f t="shared" ref="AE18" si="20">AD18/Z18</f>
        <v>0.10310507405500234</v>
      </c>
      <c r="AF18" s="185"/>
      <c r="AG18" s="186"/>
      <c r="AH18" s="180">
        <v>45017</v>
      </c>
      <c r="AI18" s="277" t="s">
        <v>1447</v>
      </c>
      <c r="AJ18" s="278"/>
      <c r="AK18" s="278"/>
      <c r="AL18" s="278"/>
      <c r="AM18" s="278"/>
      <c r="AN18" s="279"/>
    </row>
    <row r="19" spans="2:40" ht="17.100000000000001" hidden="1" customHeight="1" x14ac:dyDescent="0.25">
      <c r="B19" s="69" t="s">
        <v>44</v>
      </c>
      <c r="C19" s="70">
        <v>44639</v>
      </c>
      <c r="D19" s="71" t="s">
        <v>45</v>
      </c>
      <c r="E19" s="71"/>
      <c r="F19" s="192"/>
      <c r="G19" s="106">
        <v>32.799999999999997</v>
      </c>
      <c r="H19" s="106"/>
      <c r="I19" s="106"/>
      <c r="J19" s="106"/>
      <c r="K19" s="105">
        <v>39.5</v>
      </c>
      <c r="L19" s="105"/>
      <c r="M19" s="105">
        <v>47.2</v>
      </c>
      <c r="P19" s="184"/>
      <c r="Q19" s="184"/>
      <c r="R19" s="184"/>
      <c r="S19" s="184"/>
      <c r="T19" s="184"/>
      <c r="U19" s="184"/>
      <c r="V19" s="184"/>
      <c r="W19" s="9"/>
      <c r="Y19" s="184"/>
      <c r="Z19" s="184"/>
      <c r="AA19" s="184"/>
      <c r="AB19" s="184"/>
      <c r="AC19" s="184"/>
      <c r="AD19" s="184"/>
      <c r="AE19" s="184"/>
      <c r="AF19" s="9"/>
      <c r="AH19" s="184"/>
      <c r="AI19" s="184"/>
      <c r="AJ19" s="184"/>
      <c r="AK19" s="184"/>
      <c r="AL19" s="184"/>
      <c r="AM19" s="184"/>
      <c r="AN19" s="184"/>
    </row>
    <row r="20" spans="2:40" ht="17.100000000000001" hidden="1" customHeight="1" x14ac:dyDescent="0.25">
      <c r="B20" s="69" t="s">
        <v>46</v>
      </c>
      <c r="C20" s="70">
        <v>44641</v>
      </c>
      <c r="D20" s="71" t="s">
        <v>47</v>
      </c>
      <c r="E20" s="71"/>
      <c r="F20" s="192"/>
      <c r="G20" s="106">
        <v>26.9</v>
      </c>
      <c r="H20" s="106"/>
      <c r="I20" s="106"/>
      <c r="J20" s="106"/>
      <c r="K20" s="105">
        <v>33.1</v>
      </c>
      <c r="L20" s="105"/>
      <c r="M20" s="105">
        <v>42</v>
      </c>
      <c r="P20" s="9"/>
      <c r="Q20" s="9"/>
      <c r="R20" s="9"/>
      <c r="S20" s="9"/>
      <c r="T20" s="9"/>
      <c r="U20" s="9"/>
      <c r="V20" s="9"/>
      <c r="W20" s="9"/>
      <c r="Y20" s="9"/>
      <c r="Z20" s="9"/>
      <c r="AA20" s="9"/>
      <c r="AB20" s="9"/>
      <c r="AC20" s="9"/>
      <c r="AD20" s="9"/>
      <c r="AE20" s="9"/>
      <c r="AF20" s="9"/>
      <c r="AH20" s="9"/>
      <c r="AI20" s="9"/>
      <c r="AJ20" s="9"/>
      <c r="AK20" s="9"/>
      <c r="AL20" s="9"/>
      <c r="AM20" s="9"/>
      <c r="AN20" s="9"/>
    </row>
    <row r="21" spans="2:40" ht="13.5" hidden="1" customHeight="1" x14ac:dyDescent="0.25">
      <c r="B21" s="69" t="s">
        <v>48</v>
      </c>
      <c r="C21" s="70">
        <v>44642</v>
      </c>
      <c r="D21" s="71" t="s">
        <v>49</v>
      </c>
      <c r="E21" s="71"/>
      <c r="F21" s="192"/>
      <c r="G21" s="106">
        <v>25.3</v>
      </c>
      <c r="H21" s="106"/>
      <c r="I21" s="106"/>
      <c r="J21" s="106"/>
      <c r="K21" s="105">
        <v>30.6</v>
      </c>
      <c r="L21" s="105"/>
      <c r="M21" s="105">
        <v>36.4</v>
      </c>
    </row>
    <row r="22" spans="2:40" ht="17.100000000000001" hidden="1" customHeight="1" x14ac:dyDescent="0.25">
      <c r="B22" s="69" t="s">
        <v>50</v>
      </c>
      <c r="C22" s="70">
        <v>44643</v>
      </c>
      <c r="D22" s="71" t="s">
        <v>51</v>
      </c>
      <c r="E22" s="71"/>
      <c r="F22" s="192"/>
      <c r="G22" s="114"/>
      <c r="H22" s="114"/>
      <c r="I22" s="114"/>
      <c r="J22" s="114"/>
      <c r="K22" s="105">
        <v>25.2</v>
      </c>
      <c r="L22" s="105"/>
      <c r="M22" s="105">
        <v>33.799999999999997</v>
      </c>
    </row>
    <row r="23" spans="2:40" ht="17.100000000000001" hidden="1" customHeight="1" x14ac:dyDescent="0.25">
      <c r="B23" s="69" t="s">
        <v>52</v>
      </c>
      <c r="C23" s="70">
        <v>44644</v>
      </c>
      <c r="D23" s="71" t="s">
        <v>53</v>
      </c>
      <c r="E23" s="71"/>
      <c r="F23" s="192"/>
      <c r="G23" s="106">
        <v>27.8</v>
      </c>
      <c r="H23" s="106"/>
      <c r="I23" s="106"/>
      <c r="J23" s="106"/>
      <c r="K23" s="105">
        <v>29.1</v>
      </c>
      <c r="L23" s="105"/>
      <c r="M23" s="105">
        <v>40.799999999999997</v>
      </c>
    </row>
    <row r="24" spans="2:40" ht="17.100000000000001" hidden="1" customHeight="1" x14ac:dyDescent="0.25">
      <c r="B24" s="69" t="s">
        <v>54</v>
      </c>
      <c r="C24" s="70">
        <v>44645</v>
      </c>
      <c r="D24" s="71" t="s">
        <v>55</v>
      </c>
      <c r="E24" s="71"/>
      <c r="F24" s="192"/>
      <c r="G24" s="106">
        <v>27.2</v>
      </c>
      <c r="H24" s="106"/>
      <c r="I24" s="106"/>
      <c r="J24" s="106"/>
      <c r="K24" s="105">
        <v>31.8</v>
      </c>
      <c r="L24" s="105"/>
      <c r="M24" s="105">
        <v>39.200000000000003</v>
      </c>
    </row>
    <row r="25" spans="2:40" ht="17.100000000000001" hidden="1" customHeight="1" x14ac:dyDescent="0.25">
      <c r="B25" s="69" t="s">
        <v>56</v>
      </c>
      <c r="C25" s="70">
        <v>44645</v>
      </c>
      <c r="D25" s="71" t="s">
        <v>57</v>
      </c>
      <c r="E25" s="71"/>
      <c r="F25" s="192"/>
      <c r="G25" s="106">
        <v>24.2</v>
      </c>
      <c r="H25" s="106"/>
      <c r="I25" s="106"/>
      <c r="J25" s="106"/>
      <c r="K25" s="105">
        <v>28.9</v>
      </c>
      <c r="L25" s="105"/>
      <c r="M25" s="105">
        <v>38.1</v>
      </c>
    </row>
    <row r="26" spans="2:40" ht="17.100000000000001" hidden="1" customHeight="1" x14ac:dyDescent="0.25">
      <c r="B26" s="69" t="s">
        <v>58</v>
      </c>
      <c r="C26" s="70">
        <v>44646</v>
      </c>
      <c r="D26" s="71" t="s">
        <v>59</v>
      </c>
      <c r="E26" s="71"/>
      <c r="F26" s="192"/>
      <c r="G26" s="106">
        <v>25</v>
      </c>
      <c r="H26" s="106"/>
      <c r="I26" s="106"/>
      <c r="J26" s="106"/>
      <c r="K26" s="105">
        <v>29.7</v>
      </c>
      <c r="L26" s="105"/>
      <c r="M26" s="105">
        <v>30.5</v>
      </c>
    </row>
    <row r="27" spans="2:40" ht="17.100000000000001" hidden="1" customHeight="1" x14ac:dyDescent="0.25">
      <c r="B27" s="69" t="s">
        <v>60</v>
      </c>
      <c r="C27" s="70">
        <v>44648</v>
      </c>
      <c r="D27" s="71" t="s">
        <v>61</v>
      </c>
      <c r="E27" s="71"/>
      <c r="F27" s="192"/>
      <c r="G27" s="114"/>
      <c r="H27" s="114"/>
      <c r="I27" s="114"/>
      <c r="J27" s="114"/>
      <c r="K27" s="105">
        <v>26.8</v>
      </c>
      <c r="L27" s="105"/>
      <c r="M27" s="105">
        <v>36.700000000000003</v>
      </c>
    </row>
    <row r="28" spans="2:40" ht="17.100000000000001" hidden="1" customHeight="1" x14ac:dyDescent="0.25">
      <c r="B28" s="69" t="s">
        <v>62</v>
      </c>
      <c r="C28" s="70">
        <v>44648</v>
      </c>
      <c r="D28" s="71" t="s">
        <v>63</v>
      </c>
      <c r="E28" s="71"/>
      <c r="F28" s="192"/>
      <c r="G28" s="114"/>
      <c r="H28" s="114"/>
      <c r="I28" s="114"/>
      <c r="J28" s="114"/>
      <c r="K28" s="105">
        <v>35.299999999999997</v>
      </c>
      <c r="L28" s="105"/>
      <c r="M28" s="105">
        <v>37.799999999999997</v>
      </c>
    </row>
    <row r="29" spans="2:40" ht="17.100000000000001" hidden="1" customHeight="1" x14ac:dyDescent="0.25">
      <c r="B29" s="69" t="s">
        <v>64</v>
      </c>
      <c r="C29" s="70">
        <v>44649</v>
      </c>
      <c r="D29" s="71" t="s">
        <v>65</v>
      </c>
      <c r="E29" s="71"/>
      <c r="F29" s="192"/>
      <c r="G29" s="106">
        <v>24.9</v>
      </c>
      <c r="H29" s="106"/>
      <c r="I29" s="106"/>
      <c r="J29" s="106"/>
      <c r="K29" s="105">
        <v>28.1</v>
      </c>
      <c r="L29" s="105"/>
      <c r="M29" s="105">
        <v>33.1</v>
      </c>
    </row>
    <row r="30" spans="2:40" ht="17.100000000000001" hidden="1" customHeight="1" x14ac:dyDescent="0.25">
      <c r="B30" s="69" t="s">
        <v>66</v>
      </c>
      <c r="C30" s="70">
        <v>44649</v>
      </c>
      <c r="D30" s="71" t="s">
        <v>67</v>
      </c>
      <c r="E30" s="71"/>
      <c r="F30" s="192"/>
      <c r="G30" s="106">
        <v>27.4</v>
      </c>
      <c r="H30" s="106"/>
      <c r="I30" s="106"/>
      <c r="J30" s="106"/>
      <c r="K30" s="105">
        <v>29.5</v>
      </c>
      <c r="L30" s="105"/>
      <c r="M30" s="105">
        <v>30.8</v>
      </c>
    </row>
    <row r="31" spans="2:40" ht="17.100000000000001" hidden="1" customHeight="1" x14ac:dyDescent="0.25">
      <c r="B31" s="69" t="s">
        <v>68</v>
      </c>
      <c r="C31" s="70">
        <v>44650</v>
      </c>
      <c r="D31" s="71" t="s">
        <v>69</v>
      </c>
      <c r="E31" s="71"/>
      <c r="F31" s="192"/>
      <c r="G31" s="106">
        <v>23</v>
      </c>
      <c r="H31" s="106"/>
      <c r="I31" s="106"/>
      <c r="J31" s="106"/>
      <c r="K31" s="107">
        <v>24.1</v>
      </c>
      <c r="L31" s="107"/>
      <c r="M31" s="105">
        <v>28</v>
      </c>
    </row>
    <row r="32" spans="2:40" ht="17.100000000000001" hidden="1" customHeight="1" x14ac:dyDescent="0.25">
      <c r="B32" s="69" t="s">
        <v>70</v>
      </c>
      <c r="C32" s="70">
        <v>44651</v>
      </c>
      <c r="D32" s="71" t="s">
        <v>71</v>
      </c>
      <c r="E32" s="71"/>
      <c r="F32" s="192"/>
      <c r="G32" s="106">
        <v>24.9</v>
      </c>
      <c r="H32" s="106"/>
      <c r="I32" s="106"/>
      <c r="J32" s="106"/>
      <c r="K32" s="105">
        <v>29.5</v>
      </c>
      <c r="L32" s="105"/>
      <c r="M32" s="105">
        <v>34.700000000000003</v>
      </c>
    </row>
    <row r="33" spans="2:13" ht="17.100000000000001" hidden="1" customHeight="1" x14ac:dyDescent="0.25">
      <c r="B33" s="69" t="s">
        <v>72</v>
      </c>
      <c r="C33" s="70">
        <v>44652</v>
      </c>
      <c r="D33" s="71" t="s">
        <v>73</v>
      </c>
      <c r="E33" s="71"/>
      <c r="F33" s="192"/>
      <c r="G33" s="106">
        <v>24.1</v>
      </c>
      <c r="H33" s="106"/>
      <c r="I33" s="106"/>
      <c r="J33" s="106"/>
      <c r="K33" s="105">
        <v>36</v>
      </c>
      <c r="L33" s="105"/>
      <c r="M33" s="105">
        <v>43.4</v>
      </c>
    </row>
    <row r="34" spans="2:13" ht="17.100000000000001" hidden="1" customHeight="1" x14ac:dyDescent="0.25">
      <c r="B34" s="69" t="s">
        <v>74</v>
      </c>
      <c r="C34" s="70">
        <v>44653</v>
      </c>
      <c r="D34" s="71" t="s">
        <v>75</v>
      </c>
      <c r="E34" s="71"/>
      <c r="F34" s="192"/>
      <c r="G34" s="106">
        <v>7.4</v>
      </c>
      <c r="H34" s="106"/>
      <c r="I34" s="106"/>
      <c r="J34" s="106"/>
      <c r="K34" s="107">
        <v>23</v>
      </c>
      <c r="L34" s="107"/>
      <c r="M34" s="105">
        <v>36.799999999999997</v>
      </c>
    </row>
    <row r="35" spans="2:13" ht="16.5" hidden="1" customHeight="1" x14ac:dyDescent="0.25">
      <c r="B35" s="69" t="s">
        <v>76</v>
      </c>
      <c r="C35" s="70">
        <v>44655</v>
      </c>
      <c r="D35" s="71" t="s">
        <v>77</v>
      </c>
      <c r="E35" s="71"/>
      <c r="F35" s="192"/>
      <c r="G35" s="106">
        <v>26.2</v>
      </c>
      <c r="H35" s="106"/>
      <c r="I35" s="106"/>
      <c r="J35" s="106"/>
      <c r="K35" s="105">
        <v>33.200000000000003</v>
      </c>
      <c r="L35" s="105"/>
      <c r="M35" s="105">
        <v>36.4</v>
      </c>
    </row>
    <row r="36" spans="2:13" ht="17.100000000000001" hidden="1" customHeight="1" x14ac:dyDescent="0.25">
      <c r="B36" s="69" t="s">
        <v>78</v>
      </c>
      <c r="C36" s="70">
        <v>44656</v>
      </c>
      <c r="D36" s="71" t="s">
        <v>79</v>
      </c>
      <c r="E36" s="71"/>
      <c r="F36" s="192"/>
      <c r="G36" s="106">
        <v>22.9</v>
      </c>
      <c r="H36" s="106"/>
      <c r="I36" s="106"/>
      <c r="J36" s="106"/>
      <c r="K36" s="105">
        <v>30.4</v>
      </c>
      <c r="L36" s="105"/>
      <c r="M36" s="105">
        <v>34.5</v>
      </c>
    </row>
    <row r="37" spans="2:13" ht="17.100000000000001" hidden="1" customHeight="1" x14ac:dyDescent="0.25">
      <c r="B37" s="69" t="s">
        <v>80</v>
      </c>
      <c r="C37" s="70">
        <v>44657</v>
      </c>
      <c r="D37" s="71" t="s">
        <v>81</v>
      </c>
      <c r="E37" s="71"/>
      <c r="F37" s="192"/>
      <c r="G37" s="105">
        <v>24.1</v>
      </c>
      <c r="H37" s="105"/>
      <c r="I37" s="105"/>
      <c r="J37" s="105"/>
      <c r="K37" s="105">
        <v>30.5</v>
      </c>
      <c r="L37" s="105"/>
      <c r="M37" s="105">
        <v>38.200000000000003</v>
      </c>
    </row>
    <row r="38" spans="2:13" ht="17.100000000000001" hidden="1" customHeight="1" x14ac:dyDescent="0.25">
      <c r="B38" s="69" t="s">
        <v>82</v>
      </c>
      <c r="C38" s="70">
        <v>44749</v>
      </c>
      <c r="D38" s="71" t="s">
        <v>83</v>
      </c>
      <c r="E38" s="71"/>
      <c r="F38" s="192"/>
      <c r="G38" s="105">
        <v>25.2</v>
      </c>
      <c r="H38" s="105"/>
      <c r="I38" s="105"/>
      <c r="J38" s="105"/>
      <c r="K38" s="105">
        <v>30.5</v>
      </c>
      <c r="L38" s="105"/>
      <c r="M38" s="105">
        <v>37.6</v>
      </c>
    </row>
    <row r="39" spans="2:13" ht="17.100000000000001" hidden="1" customHeight="1" x14ac:dyDescent="0.25">
      <c r="B39" s="69" t="s">
        <v>84</v>
      </c>
      <c r="C39" s="70">
        <v>44658</v>
      </c>
      <c r="D39" s="71" t="s">
        <v>85</v>
      </c>
      <c r="E39" s="71"/>
      <c r="F39" s="192"/>
      <c r="G39" s="105">
        <v>25.4</v>
      </c>
      <c r="H39" s="105"/>
      <c r="I39" s="105"/>
      <c r="J39" s="105"/>
      <c r="K39" s="105">
        <v>29.1</v>
      </c>
      <c r="L39" s="105"/>
      <c r="M39" s="105">
        <v>34.6</v>
      </c>
    </row>
    <row r="40" spans="2:13" ht="17.100000000000001" hidden="1" customHeight="1" x14ac:dyDescent="0.25">
      <c r="B40" s="69" t="s">
        <v>86</v>
      </c>
      <c r="C40" s="70">
        <v>44659</v>
      </c>
      <c r="D40" s="71" t="s">
        <v>87</v>
      </c>
      <c r="E40" s="71"/>
      <c r="F40" s="192"/>
      <c r="G40" s="106">
        <v>24.4</v>
      </c>
      <c r="H40" s="106"/>
      <c r="I40" s="106"/>
      <c r="J40" s="106"/>
      <c r="K40" s="105">
        <v>31.3</v>
      </c>
      <c r="L40" s="105"/>
      <c r="M40" s="105">
        <v>39.700000000000003</v>
      </c>
    </row>
    <row r="41" spans="2:13" ht="17.100000000000001" hidden="1" customHeight="1" x14ac:dyDescent="0.25">
      <c r="B41" s="69" t="s">
        <v>88</v>
      </c>
      <c r="C41" s="70">
        <v>44662</v>
      </c>
      <c r="D41" s="71" t="s">
        <v>89</v>
      </c>
      <c r="E41" s="71"/>
      <c r="F41" s="192"/>
      <c r="G41" s="106">
        <v>24.1</v>
      </c>
      <c r="H41" s="106"/>
      <c r="I41" s="106"/>
      <c r="J41" s="106"/>
      <c r="K41" s="105">
        <v>27.4</v>
      </c>
      <c r="L41" s="105"/>
      <c r="M41" s="105">
        <v>35.4</v>
      </c>
    </row>
    <row r="42" spans="2:13" ht="17.100000000000001" hidden="1" customHeight="1" x14ac:dyDescent="0.25">
      <c r="B42" s="69" t="s">
        <v>90</v>
      </c>
      <c r="C42" s="70">
        <v>44663</v>
      </c>
      <c r="D42" s="71" t="s">
        <v>91</v>
      </c>
      <c r="E42" s="71"/>
      <c r="F42" s="192"/>
      <c r="G42" s="106">
        <v>31.6</v>
      </c>
      <c r="H42" s="106"/>
      <c r="I42" s="106"/>
      <c r="J42" s="106"/>
      <c r="K42" s="105">
        <v>32.700000000000003</v>
      </c>
      <c r="L42" s="105"/>
      <c r="M42" s="105">
        <v>38.9</v>
      </c>
    </row>
    <row r="43" spans="2:13" ht="17.100000000000001" hidden="1" customHeight="1" x14ac:dyDescent="0.25">
      <c r="B43" s="69" t="s">
        <v>92</v>
      </c>
      <c r="C43" s="70">
        <v>44664</v>
      </c>
      <c r="D43" s="71" t="s">
        <v>93</v>
      </c>
      <c r="E43" s="71"/>
      <c r="F43" s="192"/>
      <c r="G43" s="106">
        <v>25.7</v>
      </c>
      <c r="H43" s="106"/>
      <c r="I43" s="106"/>
      <c r="J43" s="106"/>
      <c r="K43" s="105">
        <v>27.8</v>
      </c>
      <c r="L43" s="105"/>
      <c r="M43" s="105">
        <v>35.9</v>
      </c>
    </row>
    <row r="44" spans="2:13" ht="17.100000000000001" hidden="1" customHeight="1" x14ac:dyDescent="0.25">
      <c r="B44" s="69" t="s">
        <v>94</v>
      </c>
      <c r="C44" s="70">
        <v>44664</v>
      </c>
      <c r="D44" s="71" t="s">
        <v>95</v>
      </c>
      <c r="E44" s="71"/>
      <c r="F44" s="192"/>
      <c r="G44" s="106">
        <v>26.5</v>
      </c>
      <c r="H44" s="106"/>
      <c r="I44" s="106"/>
      <c r="J44" s="106"/>
      <c r="K44" s="105">
        <v>28.3</v>
      </c>
      <c r="L44" s="105"/>
      <c r="M44" s="105">
        <v>37</v>
      </c>
    </row>
    <row r="45" spans="2:13" ht="17.100000000000001" hidden="1" customHeight="1" x14ac:dyDescent="0.25">
      <c r="B45" s="69" t="s">
        <v>96</v>
      </c>
      <c r="C45" s="70">
        <v>44665</v>
      </c>
      <c r="D45" s="71" t="s">
        <v>97</v>
      </c>
      <c r="E45" s="71"/>
      <c r="F45" s="192"/>
      <c r="G45" s="106">
        <v>23</v>
      </c>
      <c r="H45" s="106"/>
      <c r="I45" s="106"/>
      <c r="J45" s="106"/>
      <c r="K45" s="107">
        <v>24.4</v>
      </c>
      <c r="L45" s="107"/>
      <c r="M45" s="105">
        <v>34.5</v>
      </c>
    </row>
    <row r="46" spans="2:13" ht="17.100000000000001" hidden="1" customHeight="1" x14ac:dyDescent="0.25">
      <c r="B46" s="69" t="s">
        <v>98</v>
      </c>
      <c r="C46" s="70">
        <v>44667</v>
      </c>
      <c r="D46" s="71" t="s">
        <v>99</v>
      </c>
      <c r="E46" s="71"/>
      <c r="F46" s="192"/>
      <c r="G46" s="106">
        <v>20.5</v>
      </c>
      <c r="H46" s="106"/>
      <c r="I46" s="106"/>
      <c r="J46" s="106"/>
      <c r="K46" s="105">
        <v>29.1</v>
      </c>
      <c r="L46" s="105"/>
      <c r="M46" s="105">
        <v>39.5</v>
      </c>
    </row>
    <row r="47" spans="2:13" ht="17.100000000000001" hidden="1" customHeight="1" x14ac:dyDescent="0.25">
      <c r="B47" s="69" t="s">
        <v>100</v>
      </c>
      <c r="C47" s="70">
        <v>44670</v>
      </c>
      <c r="D47" s="71" t="s">
        <v>101</v>
      </c>
      <c r="E47" s="71"/>
      <c r="F47" s="192"/>
      <c r="G47" s="106">
        <v>18.399999999999999</v>
      </c>
      <c r="H47" s="106"/>
      <c r="I47" s="106"/>
      <c r="J47" s="106"/>
      <c r="K47" s="105">
        <v>26.2</v>
      </c>
      <c r="L47" s="105"/>
      <c r="M47" s="105">
        <v>36.700000000000003</v>
      </c>
    </row>
    <row r="48" spans="2:13" ht="17.100000000000001" hidden="1" customHeight="1" x14ac:dyDescent="0.25">
      <c r="B48" s="69" t="s">
        <v>102</v>
      </c>
      <c r="C48" s="70">
        <v>44671</v>
      </c>
      <c r="D48" s="71" t="s">
        <v>103</v>
      </c>
      <c r="E48" s="71"/>
      <c r="F48" s="192"/>
      <c r="G48" s="106">
        <v>20.7</v>
      </c>
      <c r="H48" s="106"/>
      <c r="I48" s="106"/>
      <c r="J48" s="106"/>
      <c r="K48" s="105">
        <v>28.3</v>
      </c>
      <c r="L48" s="105"/>
      <c r="M48" s="105">
        <v>36.799999999999997</v>
      </c>
    </row>
    <row r="49" spans="2:18" ht="17.100000000000001" hidden="1" customHeight="1" x14ac:dyDescent="0.25">
      <c r="B49" s="69" t="s">
        <v>104</v>
      </c>
      <c r="C49" s="70">
        <v>44673</v>
      </c>
      <c r="D49" s="71" t="s">
        <v>105</v>
      </c>
      <c r="E49" s="71"/>
      <c r="F49" s="192"/>
      <c r="G49" s="106">
        <v>22.2</v>
      </c>
      <c r="H49" s="106"/>
      <c r="I49" s="106"/>
      <c r="J49" s="106"/>
      <c r="K49" s="105">
        <v>26.7</v>
      </c>
      <c r="L49" s="105"/>
      <c r="M49" s="105">
        <v>32.9</v>
      </c>
    </row>
    <row r="50" spans="2:18" ht="17.100000000000001" hidden="1" customHeight="1" x14ac:dyDescent="0.25">
      <c r="B50" s="69" t="s">
        <v>106</v>
      </c>
      <c r="C50" s="70">
        <v>44674</v>
      </c>
      <c r="D50" s="71" t="s">
        <v>107</v>
      </c>
      <c r="E50" s="71"/>
      <c r="F50" s="192"/>
      <c r="G50" s="106">
        <v>25</v>
      </c>
      <c r="H50" s="106"/>
      <c r="I50" s="106"/>
      <c r="J50" s="106"/>
      <c r="K50" s="106">
        <v>29.7</v>
      </c>
      <c r="L50" s="106"/>
      <c r="M50" s="106">
        <v>40.799999999999997</v>
      </c>
    </row>
    <row r="51" spans="2:18" ht="17.100000000000001" hidden="1" customHeight="1" x14ac:dyDescent="0.25">
      <c r="B51" s="69" t="s">
        <v>108</v>
      </c>
      <c r="C51" s="70">
        <v>44676</v>
      </c>
      <c r="D51" s="71" t="s">
        <v>109</v>
      </c>
      <c r="E51" s="71"/>
      <c r="F51" s="192"/>
      <c r="G51" s="106">
        <v>20.8</v>
      </c>
      <c r="H51" s="106"/>
      <c r="I51" s="106"/>
      <c r="J51" s="106"/>
      <c r="K51" s="106">
        <v>28.9</v>
      </c>
      <c r="L51" s="106"/>
      <c r="M51" s="106">
        <v>39.1</v>
      </c>
    </row>
    <row r="52" spans="2:18" ht="17.100000000000001" hidden="1" customHeight="1" x14ac:dyDescent="0.25">
      <c r="B52" s="69" t="s">
        <v>110</v>
      </c>
      <c r="C52" s="70">
        <v>44677</v>
      </c>
      <c r="D52" s="71" t="s">
        <v>111</v>
      </c>
      <c r="E52" s="71"/>
      <c r="F52" s="192"/>
      <c r="G52" s="108">
        <v>25</v>
      </c>
      <c r="H52" s="108"/>
      <c r="I52" s="108"/>
      <c r="J52" s="108"/>
      <c r="K52" s="106">
        <v>29.1</v>
      </c>
      <c r="L52" s="106"/>
      <c r="M52" s="106">
        <v>39.5</v>
      </c>
    </row>
    <row r="53" spans="2:18" ht="17.100000000000001" hidden="1" customHeight="1" x14ac:dyDescent="0.25">
      <c r="B53" s="69" t="s">
        <v>112</v>
      </c>
      <c r="C53" s="70">
        <v>44678</v>
      </c>
      <c r="D53" s="71" t="s">
        <v>113</v>
      </c>
      <c r="E53" s="71"/>
      <c r="F53" s="192"/>
      <c r="G53" s="108">
        <v>27.9</v>
      </c>
      <c r="H53" s="108"/>
      <c r="I53" s="108"/>
      <c r="J53" s="108"/>
      <c r="K53" s="106">
        <v>28.9</v>
      </c>
      <c r="L53" s="106"/>
      <c r="M53" s="106">
        <v>36.5</v>
      </c>
    </row>
    <row r="54" spans="2:18" ht="17.100000000000001" hidden="1" customHeight="1" x14ac:dyDescent="0.25">
      <c r="B54" s="69" t="s">
        <v>114</v>
      </c>
      <c r="C54" s="70">
        <v>44679</v>
      </c>
      <c r="D54" s="71" t="s">
        <v>115</v>
      </c>
      <c r="E54" s="71"/>
      <c r="F54" s="192"/>
      <c r="G54" s="108">
        <v>27.8</v>
      </c>
      <c r="H54" s="108"/>
      <c r="I54" s="108"/>
      <c r="J54" s="108"/>
      <c r="K54" s="106">
        <v>31</v>
      </c>
      <c r="L54" s="106"/>
      <c r="M54" s="106">
        <v>40</v>
      </c>
    </row>
    <row r="55" spans="2:18" ht="17.100000000000001" hidden="1" customHeight="1" x14ac:dyDescent="0.25">
      <c r="B55" s="69" t="s">
        <v>116</v>
      </c>
      <c r="C55" s="70">
        <v>44680</v>
      </c>
      <c r="D55" s="71" t="s">
        <v>117</v>
      </c>
      <c r="E55" s="71"/>
      <c r="F55" s="192"/>
      <c r="G55" s="106">
        <v>24.5</v>
      </c>
      <c r="H55" s="106"/>
      <c r="I55" s="106"/>
      <c r="J55" s="106"/>
      <c r="K55" s="106">
        <v>29.1</v>
      </c>
      <c r="L55" s="106"/>
      <c r="M55" s="106">
        <v>39.9</v>
      </c>
    </row>
    <row r="56" spans="2:18" hidden="1" x14ac:dyDescent="0.25">
      <c r="B56" s="69" t="s">
        <v>118</v>
      </c>
      <c r="C56" s="70">
        <v>44683</v>
      </c>
      <c r="D56" s="71" t="s">
        <v>119</v>
      </c>
      <c r="E56" s="71"/>
      <c r="F56" s="192"/>
      <c r="G56" s="106">
        <v>19.2</v>
      </c>
      <c r="H56" s="106"/>
      <c r="I56" s="106"/>
      <c r="J56" s="106"/>
      <c r="K56" s="106">
        <v>23.3</v>
      </c>
      <c r="L56" s="106"/>
      <c r="M56" s="106">
        <v>33.299999999999997</v>
      </c>
    </row>
    <row r="57" spans="2:18" hidden="1" x14ac:dyDescent="0.25">
      <c r="B57" s="69" t="s">
        <v>120</v>
      </c>
      <c r="C57" s="70">
        <v>44684</v>
      </c>
      <c r="D57" s="71" t="s">
        <v>121</v>
      </c>
      <c r="E57" s="71"/>
      <c r="F57" s="192"/>
      <c r="G57" s="106">
        <v>24.2</v>
      </c>
      <c r="H57" s="106"/>
      <c r="I57" s="106"/>
      <c r="J57" s="106"/>
      <c r="K57" s="106">
        <v>29.8</v>
      </c>
      <c r="L57" s="106"/>
      <c r="M57" s="106">
        <v>40.9</v>
      </c>
      <c r="P57" s="95"/>
      <c r="Q57" s="95"/>
      <c r="R57" s="95"/>
    </row>
    <row r="58" spans="2:18" hidden="1" x14ac:dyDescent="0.25">
      <c r="B58" s="69" t="s">
        <v>122</v>
      </c>
      <c r="C58" s="70">
        <v>44685</v>
      </c>
      <c r="D58" s="71" t="s">
        <v>123</v>
      </c>
      <c r="E58" s="71"/>
      <c r="F58" s="192"/>
      <c r="G58" s="106">
        <v>22</v>
      </c>
      <c r="H58" s="106"/>
      <c r="I58" s="106"/>
      <c r="J58" s="106"/>
      <c r="K58" s="106">
        <v>27.3</v>
      </c>
      <c r="L58" s="106"/>
      <c r="M58" s="106">
        <v>39.299999999999997</v>
      </c>
      <c r="P58" s="95"/>
      <c r="Q58" s="95"/>
      <c r="R58" s="95"/>
    </row>
    <row r="59" spans="2:18" hidden="1" x14ac:dyDescent="0.25">
      <c r="B59" s="69" t="s">
        <v>124</v>
      </c>
      <c r="C59" s="70">
        <v>44686</v>
      </c>
      <c r="D59" s="71" t="s">
        <v>125</v>
      </c>
      <c r="E59" s="71"/>
      <c r="F59" s="192"/>
      <c r="G59" s="106">
        <v>27.6</v>
      </c>
      <c r="H59" s="106"/>
      <c r="I59" s="106"/>
      <c r="J59" s="106"/>
      <c r="K59" s="106">
        <v>34.9</v>
      </c>
      <c r="L59" s="106"/>
      <c r="M59" s="106">
        <v>43.5</v>
      </c>
      <c r="P59" s="95"/>
      <c r="Q59" s="95"/>
      <c r="R59" s="95"/>
    </row>
    <row r="60" spans="2:18" hidden="1" x14ac:dyDescent="0.25">
      <c r="B60" s="69" t="s">
        <v>126</v>
      </c>
      <c r="C60" s="70">
        <v>44687</v>
      </c>
      <c r="D60" s="71" t="s">
        <v>127</v>
      </c>
      <c r="E60" s="71"/>
      <c r="F60" s="192"/>
      <c r="G60" s="106">
        <v>25.2</v>
      </c>
      <c r="H60" s="106"/>
      <c r="I60" s="106"/>
      <c r="J60" s="106"/>
      <c r="K60" s="106">
        <v>31.2</v>
      </c>
      <c r="L60" s="106"/>
      <c r="M60" s="106">
        <v>41</v>
      </c>
      <c r="P60" s="95"/>
      <c r="Q60" s="95"/>
      <c r="R60" s="95"/>
    </row>
    <row r="61" spans="2:18" hidden="1" x14ac:dyDescent="0.25">
      <c r="B61" s="69" t="s">
        <v>128</v>
      </c>
      <c r="C61" s="70">
        <v>44688</v>
      </c>
      <c r="D61" s="71" t="s">
        <v>129</v>
      </c>
      <c r="E61" s="71"/>
      <c r="F61" s="192"/>
      <c r="G61" s="106">
        <v>21</v>
      </c>
      <c r="H61" s="106"/>
      <c r="I61" s="106"/>
      <c r="J61" s="106"/>
      <c r="K61" s="106">
        <v>30.4</v>
      </c>
      <c r="L61" s="106"/>
      <c r="M61" s="106">
        <v>39.200000000000003</v>
      </c>
      <c r="P61" s="95"/>
      <c r="Q61" s="95"/>
      <c r="R61" s="95"/>
    </row>
    <row r="62" spans="2:18" hidden="1" x14ac:dyDescent="0.25">
      <c r="B62" s="69" t="s">
        <v>130</v>
      </c>
      <c r="C62" s="70">
        <v>44690</v>
      </c>
      <c r="D62" s="71" t="s">
        <v>131</v>
      </c>
      <c r="E62" s="71"/>
      <c r="F62" s="192"/>
      <c r="G62" s="114" t="s">
        <v>1150</v>
      </c>
      <c r="H62" s="114"/>
      <c r="I62" s="114"/>
      <c r="J62" s="114"/>
      <c r="K62" s="106">
        <v>26</v>
      </c>
      <c r="L62" s="106"/>
      <c r="M62" s="106">
        <v>37</v>
      </c>
      <c r="P62" s="95"/>
      <c r="Q62" s="95"/>
      <c r="R62" s="95"/>
    </row>
    <row r="63" spans="2:18" hidden="1" x14ac:dyDescent="0.25">
      <c r="B63" s="69" t="s">
        <v>132</v>
      </c>
      <c r="C63" s="70">
        <v>44691</v>
      </c>
      <c r="D63" s="71" t="s">
        <v>133</v>
      </c>
      <c r="E63" s="71"/>
      <c r="F63" s="192"/>
      <c r="G63" s="106">
        <v>29.5</v>
      </c>
      <c r="H63" s="106"/>
      <c r="I63" s="106"/>
      <c r="J63" s="106"/>
      <c r="K63" s="106">
        <v>35.299999999999997</v>
      </c>
      <c r="L63" s="106"/>
      <c r="M63" s="106">
        <v>46.3</v>
      </c>
    </row>
    <row r="64" spans="2:18" hidden="1" x14ac:dyDescent="0.25">
      <c r="B64" s="69" t="s">
        <v>134</v>
      </c>
      <c r="C64" s="70">
        <v>44692</v>
      </c>
      <c r="D64" s="71" t="s">
        <v>135</v>
      </c>
      <c r="E64" s="71"/>
      <c r="F64" s="192"/>
      <c r="G64" s="106">
        <v>37.299999999999997</v>
      </c>
      <c r="H64" s="106"/>
      <c r="I64" s="106"/>
      <c r="J64" s="106"/>
      <c r="K64" s="106">
        <v>43.1</v>
      </c>
      <c r="L64" s="106"/>
      <c r="M64" s="106">
        <v>53.8</v>
      </c>
    </row>
    <row r="65" spans="2:15" hidden="1" x14ac:dyDescent="0.25">
      <c r="B65" s="69" t="s">
        <v>136</v>
      </c>
      <c r="C65" s="70">
        <v>44693</v>
      </c>
      <c r="D65" s="71" t="s">
        <v>137</v>
      </c>
      <c r="E65" s="71"/>
      <c r="F65" s="192"/>
      <c r="G65" s="106">
        <v>27.2</v>
      </c>
      <c r="H65" s="106"/>
      <c r="I65" s="106"/>
      <c r="J65" s="106"/>
      <c r="K65" s="106">
        <v>30.4</v>
      </c>
      <c r="L65" s="106"/>
      <c r="M65" s="72">
        <v>43</v>
      </c>
    </row>
    <row r="66" spans="2:15" hidden="1" x14ac:dyDescent="0.25">
      <c r="B66" s="69" t="s">
        <v>138</v>
      </c>
      <c r="C66" s="70">
        <v>44694</v>
      </c>
      <c r="D66" s="71" t="s">
        <v>139</v>
      </c>
      <c r="E66" s="71"/>
      <c r="F66" s="192"/>
      <c r="G66" s="106">
        <v>21.9</v>
      </c>
      <c r="H66" s="106"/>
      <c r="I66" s="106"/>
      <c r="J66" s="106"/>
      <c r="K66" s="106">
        <v>30.2</v>
      </c>
      <c r="L66" s="106"/>
      <c r="M66" s="106">
        <v>33.299999999999997</v>
      </c>
    </row>
    <row r="67" spans="2:15" hidden="1" x14ac:dyDescent="0.25">
      <c r="B67" s="69" t="s">
        <v>140</v>
      </c>
      <c r="C67" s="70">
        <v>44695</v>
      </c>
      <c r="D67" s="71" t="s">
        <v>141</v>
      </c>
      <c r="E67" s="71"/>
      <c r="F67" s="192"/>
      <c r="G67" s="106">
        <v>28.2</v>
      </c>
      <c r="H67" s="106"/>
      <c r="I67" s="106"/>
      <c r="J67" s="106"/>
      <c r="K67" s="106">
        <v>38.799999999999997</v>
      </c>
      <c r="L67" s="106"/>
      <c r="M67" s="106">
        <v>41.2</v>
      </c>
    </row>
    <row r="68" spans="2:15" hidden="1" x14ac:dyDescent="0.25">
      <c r="B68" s="69" t="s">
        <v>142</v>
      </c>
      <c r="C68" s="70">
        <v>44697</v>
      </c>
      <c r="D68" s="71" t="s">
        <v>143</v>
      </c>
      <c r="E68" s="71"/>
      <c r="F68" s="192"/>
      <c r="G68" s="106">
        <v>19.8</v>
      </c>
      <c r="H68" s="106"/>
      <c r="I68" s="106"/>
      <c r="J68" s="106"/>
      <c r="K68" s="106">
        <v>28.6</v>
      </c>
      <c r="L68" s="106"/>
      <c r="M68" s="106">
        <v>36.5</v>
      </c>
    </row>
    <row r="69" spans="2:15" hidden="1" x14ac:dyDescent="0.25">
      <c r="B69" s="69" t="s">
        <v>144</v>
      </c>
      <c r="C69" s="70">
        <v>44698</v>
      </c>
      <c r="D69" s="71" t="s">
        <v>145</v>
      </c>
      <c r="E69" s="71"/>
      <c r="F69" s="192"/>
      <c r="G69" s="106">
        <v>31.3</v>
      </c>
      <c r="H69" s="106"/>
      <c r="I69" s="106"/>
      <c r="J69" s="106"/>
      <c r="K69" s="106">
        <v>44.3</v>
      </c>
      <c r="L69" s="106"/>
      <c r="M69" s="106">
        <v>59.8</v>
      </c>
    </row>
    <row r="70" spans="2:15" hidden="1" x14ac:dyDescent="0.25">
      <c r="B70" s="69" t="s">
        <v>146</v>
      </c>
      <c r="C70" s="70">
        <v>44699</v>
      </c>
      <c r="D70" s="71" t="s">
        <v>147</v>
      </c>
      <c r="E70" s="71"/>
      <c r="F70" s="192"/>
      <c r="G70" s="106">
        <v>51.1</v>
      </c>
      <c r="H70" s="106"/>
      <c r="I70" s="106"/>
      <c r="J70" s="106"/>
      <c r="K70" s="106">
        <v>54.2</v>
      </c>
      <c r="L70" s="106"/>
      <c r="M70" s="106">
        <v>68.099999999999994</v>
      </c>
    </row>
    <row r="71" spans="2:15" hidden="1" x14ac:dyDescent="0.25">
      <c r="B71" s="69" t="s">
        <v>148</v>
      </c>
      <c r="C71" s="70">
        <v>44700</v>
      </c>
      <c r="D71" s="71" t="s">
        <v>149</v>
      </c>
      <c r="E71" s="71"/>
      <c r="F71" s="192"/>
      <c r="G71" s="106">
        <v>40</v>
      </c>
      <c r="H71" s="106"/>
      <c r="I71" s="106"/>
      <c r="J71" s="106"/>
      <c r="K71" s="106">
        <v>47.9</v>
      </c>
      <c r="L71" s="106"/>
      <c r="M71" s="106">
        <v>61</v>
      </c>
    </row>
    <row r="72" spans="2:15" hidden="1" x14ac:dyDescent="0.25">
      <c r="B72" s="69" t="s">
        <v>150</v>
      </c>
      <c r="C72" s="70">
        <v>44705</v>
      </c>
      <c r="D72" s="71" t="s">
        <v>151</v>
      </c>
      <c r="E72" s="71"/>
      <c r="F72" s="192"/>
      <c r="G72" s="106">
        <v>47.8</v>
      </c>
      <c r="H72" s="106"/>
      <c r="I72" s="106"/>
      <c r="J72" s="106"/>
      <c r="K72" s="106">
        <v>59.9</v>
      </c>
      <c r="L72" s="106"/>
      <c r="M72" s="106">
        <v>65.400000000000006</v>
      </c>
    </row>
    <row r="73" spans="2:15" hidden="1" x14ac:dyDescent="0.25">
      <c r="B73" s="69" t="s">
        <v>152</v>
      </c>
      <c r="C73" s="70">
        <v>44706</v>
      </c>
      <c r="D73" s="71" t="s">
        <v>153</v>
      </c>
      <c r="E73" s="71"/>
      <c r="F73" s="192"/>
      <c r="G73" s="106">
        <v>42.1</v>
      </c>
      <c r="H73" s="106"/>
      <c r="I73" s="106"/>
      <c r="J73" s="106"/>
      <c r="K73" s="106">
        <v>54.7</v>
      </c>
      <c r="L73" s="106"/>
      <c r="M73" s="106">
        <v>61.6</v>
      </c>
    </row>
    <row r="74" spans="2:15" hidden="1" x14ac:dyDescent="0.25">
      <c r="B74" s="69" t="s">
        <v>154</v>
      </c>
      <c r="C74" s="70">
        <v>44707</v>
      </c>
      <c r="D74" s="71" t="s">
        <v>155</v>
      </c>
      <c r="E74" s="71"/>
      <c r="F74" s="192"/>
      <c r="G74" s="106">
        <v>50</v>
      </c>
      <c r="H74" s="106"/>
      <c r="I74" s="106"/>
      <c r="J74" s="106"/>
      <c r="K74" s="106">
        <v>52.6</v>
      </c>
      <c r="L74" s="106"/>
      <c r="M74" s="106">
        <v>59.4</v>
      </c>
    </row>
    <row r="75" spans="2:15" hidden="1" x14ac:dyDescent="0.25">
      <c r="B75" s="69" t="s">
        <v>156</v>
      </c>
      <c r="C75" s="70">
        <v>44708</v>
      </c>
      <c r="D75" s="71" t="s">
        <v>157</v>
      </c>
      <c r="E75" s="71"/>
      <c r="F75" s="192"/>
      <c r="G75" s="106">
        <v>23.8</v>
      </c>
      <c r="H75" s="106"/>
      <c r="I75" s="106"/>
      <c r="J75" s="106"/>
      <c r="K75" s="106">
        <v>29.5</v>
      </c>
      <c r="L75" s="106"/>
      <c r="M75" s="106">
        <v>36.799999999999997</v>
      </c>
    </row>
    <row r="76" spans="2:15" hidden="1" x14ac:dyDescent="0.25">
      <c r="B76" s="69" t="s">
        <v>158</v>
      </c>
      <c r="C76" s="70">
        <v>44709</v>
      </c>
      <c r="D76" s="71" t="s">
        <v>159</v>
      </c>
      <c r="E76" s="71"/>
      <c r="F76" s="192"/>
      <c r="G76" s="106">
        <v>40.700000000000003</v>
      </c>
      <c r="H76" s="106"/>
      <c r="I76" s="106"/>
      <c r="J76" s="106"/>
      <c r="K76" s="106">
        <v>53.3</v>
      </c>
      <c r="L76" s="106"/>
      <c r="M76" s="106">
        <v>61.8</v>
      </c>
    </row>
    <row r="77" spans="2:15" hidden="1" x14ac:dyDescent="0.25">
      <c r="B77" s="69" t="s">
        <v>160</v>
      </c>
      <c r="C77" s="70">
        <v>44711</v>
      </c>
      <c r="D77" s="71" t="s">
        <v>161</v>
      </c>
      <c r="E77" s="71"/>
      <c r="F77" s="192"/>
      <c r="G77" s="106">
        <v>34.299999999999997</v>
      </c>
      <c r="H77" s="106"/>
      <c r="I77" s="106"/>
      <c r="J77" s="106"/>
      <c r="K77" s="106">
        <v>43.6</v>
      </c>
      <c r="L77" s="106"/>
      <c r="M77" s="106">
        <v>49.9</v>
      </c>
    </row>
    <row r="78" spans="2:15" hidden="1" x14ac:dyDescent="0.25">
      <c r="B78" s="69" t="s">
        <v>162</v>
      </c>
      <c r="C78" s="70">
        <v>44712</v>
      </c>
      <c r="D78" s="71" t="s">
        <v>163</v>
      </c>
      <c r="E78" s="71"/>
      <c r="F78" s="192"/>
      <c r="G78" s="106">
        <v>35.4</v>
      </c>
      <c r="H78" s="106"/>
      <c r="I78" s="106"/>
      <c r="J78" s="106"/>
      <c r="K78" s="106">
        <v>43.2</v>
      </c>
      <c r="L78" s="106"/>
      <c r="M78" s="106">
        <v>55.6</v>
      </c>
    </row>
    <row r="79" spans="2:15" hidden="1" x14ac:dyDescent="0.25">
      <c r="B79" s="69" t="s">
        <v>164</v>
      </c>
      <c r="C79" s="70">
        <v>44713</v>
      </c>
      <c r="D79" s="71" t="s">
        <v>165</v>
      </c>
      <c r="E79" s="71"/>
      <c r="F79" s="192"/>
      <c r="G79" s="106">
        <v>39.200000000000003</v>
      </c>
      <c r="H79" s="106"/>
      <c r="I79" s="106"/>
      <c r="J79" s="106"/>
      <c r="K79" s="106">
        <v>50.3</v>
      </c>
      <c r="L79" s="106"/>
      <c r="M79" s="106">
        <v>57.4</v>
      </c>
      <c r="N79" s="96"/>
      <c r="O79" s="96"/>
    </row>
    <row r="80" spans="2:15" hidden="1" x14ac:dyDescent="0.25">
      <c r="B80" s="69" t="s">
        <v>166</v>
      </c>
      <c r="C80" s="70">
        <v>44715</v>
      </c>
      <c r="D80" s="71" t="s">
        <v>167</v>
      </c>
      <c r="E80" s="71"/>
      <c r="F80" s="192"/>
      <c r="G80" s="106">
        <v>32.5</v>
      </c>
      <c r="H80" s="106"/>
      <c r="I80" s="106"/>
      <c r="J80" s="106"/>
      <c r="K80" s="106">
        <v>42.2</v>
      </c>
      <c r="L80" s="106"/>
      <c r="M80" s="106">
        <v>50.6</v>
      </c>
      <c r="N80" s="96"/>
      <c r="O80" s="96"/>
    </row>
    <row r="81" spans="2:15" hidden="1" x14ac:dyDescent="0.25">
      <c r="B81" s="69" t="s">
        <v>168</v>
      </c>
      <c r="C81" s="70">
        <v>44725</v>
      </c>
      <c r="D81" s="71" t="s">
        <v>169</v>
      </c>
      <c r="E81" s="71"/>
      <c r="F81" s="192"/>
      <c r="G81" s="106">
        <v>50.3</v>
      </c>
      <c r="H81" s="106"/>
      <c r="I81" s="106"/>
      <c r="J81" s="106"/>
      <c r="K81" s="106">
        <v>54.5</v>
      </c>
      <c r="L81" s="106"/>
      <c r="M81" s="106">
        <v>64</v>
      </c>
      <c r="N81" s="96"/>
      <c r="O81" s="96"/>
    </row>
    <row r="82" spans="2:15" hidden="1" x14ac:dyDescent="0.25">
      <c r="B82" s="69" t="s">
        <v>170</v>
      </c>
      <c r="C82" s="70">
        <v>44726</v>
      </c>
      <c r="D82" s="71" t="s">
        <v>171</v>
      </c>
      <c r="E82" s="71"/>
      <c r="F82" s="192"/>
      <c r="G82" s="106">
        <v>40.299999999999997</v>
      </c>
      <c r="H82" s="106"/>
      <c r="I82" s="106"/>
      <c r="J82" s="106"/>
      <c r="K82" s="106">
        <v>46.9</v>
      </c>
      <c r="L82" s="106"/>
      <c r="M82" s="106">
        <v>59.2</v>
      </c>
      <c r="N82" s="96"/>
      <c r="O82" s="96"/>
    </row>
    <row r="83" spans="2:15" hidden="1" x14ac:dyDescent="0.25">
      <c r="B83" s="69" t="s">
        <v>172</v>
      </c>
      <c r="C83" s="70">
        <v>44727</v>
      </c>
      <c r="D83" s="71" t="s">
        <v>173</v>
      </c>
      <c r="E83" s="71"/>
      <c r="F83" s="192"/>
      <c r="G83" s="106">
        <v>34</v>
      </c>
      <c r="H83" s="106"/>
      <c r="I83" s="106"/>
      <c r="J83" s="106"/>
      <c r="K83" s="106">
        <v>41.3</v>
      </c>
      <c r="L83" s="106"/>
      <c r="M83" s="106">
        <v>53.8</v>
      </c>
      <c r="N83" s="96"/>
      <c r="O83" s="96"/>
    </row>
    <row r="84" spans="2:15" hidden="1" x14ac:dyDescent="0.25">
      <c r="B84" s="69" t="s">
        <v>174</v>
      </c>
      <c r="C84" s="70">
        <v>44729</v>
      </c>
      <c r="D84" s="71" t="s">
        <v>175</v>
      </c>
      <c r="E84" s="71"/>
      <c r="F84" s="192"/>
      <c r="G84" s="106">
        <v>48</v>
      </c>
      <c r="H84" s="106"/>
      <c r="I84" s="106"/>
      <c r="J84" s="106"/>
      <c r="K84" s="106">
        <v>55.8</v>
      </c>
      <c r="L84" s="106"/>
      <c r="M84" s="106">
        <v>68.8</v>
      </c>
      <c r="N84" s="96"/>
      <c r="O84" s="96"/>
    </row>
    <row r="85" spans="2:15" hidden="1" x14ac:dyDescent="0.25">
      <c r="B85" s="69" t="s">
        <v>176</v>
      </c>
      <c r="C85" s="70">
        <v>44730</v>
      </c>
      <c r="D85" s="71" t="s">
        <v>177</v>
      </c>
      <c r="E85" s="71"/>
      <c r="F85" s="192"/>
      <c r="G85" s="106">
        <v>45.9</v>
      </c>
      <c r="H85" s="106"/>
      <c r="I85" s="106"/>
      <c r="J85" s="106"/>
      <c r="K85" s="106">
        <v>55.7</v>
      </c>
      <c r="L85" s="106"/>
      <c r="M85" s="106">
        <v>65.7</v>
      </c>
      <c r="N85" s="96"/>
      <c r="O85" s="96"/>
    </row>
    <row r="86" spans="2:15" hidden="1" x14ac:dyDescent="0.25">
      <c r="B86" s="69" t="s">
        <v>178</v>
      </c>
      <c r="C86" s="70">
        <v>44733</v>
      </c>
      <c r="D86" s="71" t="s">
        <v>179</v>
      </c>
      <c r="E86" s="71"/>
      <c r="F86" s="192"/>
      <c r="G86" s="106">
        <v>43.5</v>
      </c>
      <c r="H86" s="106"/>
      <c r="I86" s="106"/>
      <c r="J86" s="106"/>
      <c r="K86" s="106">
        <v>49.9</v>
      </c>
      <c r="L86" s="106"/>
      <c r="M86" s="106">
        <v>60.1</v>
      </c>
      <c r="N86" s="96"/>
      <c r="O86" s="96"/>
    </row>
    <row r="87" spans="2:15" hidden="1" x14ac:dyDescent="0.25">
      <c r="B87" s="69" t="s">
        <v>180</v>
      </c>
      <c r="C87" s="70">
        <v>44734</v>
      </c>
      <c r="D87" s="71" t="s">
        <v>181</v>
      </c>
      <c r="E87" s="71"/>
      <c r="F87" s="192"/>
      <c r="G87" s="106">
        <v>38.700000000000003</v>
      </c>
      <c r="H87" s="106"/>
      <c r="I87" s="106"/>
      <c r="J87" s="106"/>
      <c r="K87" s="106">
        <v>44.9</v>
      </c>
      <c r="L87" s="106"/>
      <c r="M87" s="106">
        <v>57.6</v>
      </c>
      <c r="N87" s="96"/>
      <c r="O87" s="96"/>
    </row>
    <row r="88" spans="2:15" hidden="1" x14ac:dyDescent="0.25">
      <c r="B88" s="69" t="s">
        <v>182</v>
      </c>
      <c r="C88" s="70">
        <v>44735</v>
      </c>
      <c r="D88" s="71" t="s">
        <v>183</v>
      </c>
      <c r="E88" s="71"/>
      <c r="F88" s="192"/>
      <c r="G88" s="106">
        <v>54.5</v>
      </c>
      <c r="H88" s="106"/>
      <c r="I88" s="106"/>
      <c r="J88" s="106"/>
      <c r="K88" s="106">
        <v>57.8</v>
      </c>
      <c r="L88" s="106"/>
      <c r="M88" s="106">
        <v>70.7</v>
      </c>
      <c r="N88" s="96"/>
      <c r="O88" s="96"/>
    </row>
    <row r="89" spans="2:15" hidden="1" x14ac:dyDescent="0.25">
      <c r="B89" s="69" t="s">
        <v>184</v>
      </c>
      <c r="C89" s="70">
        <v>44736</v>
      </c>
      <c r="D89" s="71" t="s">
        <v>185</v>
      </c>
      <c r="E89" s="71"/>
      <c r="F89" s="192"/>
      <c r="G89" s="106">
        <v>29.5</v>
      </c>
      <c r="H89" s="106"/>
      <c r="I89" s="106"/>
      <c r="J89" s="106"/>
      <c r="K89" s="106">
        <v>40</v>
      </c>
      <c r="L89" s="106"/>
      <c r="M89" s="106">
        <v>48.2</v>
      </c>
      <c r="N89" s="96"/>
      <c r="O89" s="96"/>
    </row>
    <row r="90" spans="2:15" hidden="1" x14ac:dyDescent="0.25">
      <c r="B90" s="69" t="s">
        <v>186</v>
      </c>
      <c r="C90" s="70">
        <v>44736</v>
      </c>
      <c r="D90" s="71" t="s">
        <v>187</v>
      </c>
      <c r="E90" s="71"/>
      <c r="F90" s="192"/>
      <c r="G90" s="106">
        <v>29.6</v>
      </c>
      <c r="H90" s="106"/>
      <c r="I90" s="106"/>
      <c r="J90" s="106"/>
      <c r="K90" s="106">
        <v>42.1</v>
      </c>
      <c r="L90" s="106"/>
      <c r="M90" s="106">
        <v>50.1</v>
      </c>
      <c r="N90" s="96"/>
      <c r="O90" s="96"/>
    </row>
    <row r="91" spans="2:15" hidden="1" x14ac:dyDescent="0.25">
      <c r="B91" s="69" t="s">
        <v>188</v>
      </c>
      <c r="C91" s="70">
        <v>44737</v>
      </c>
      <c r="D91" s="71" t="s">
        <v>189</v>
      </c>
      <c r="E91" s="71"/>
      <c r="F91" s="192"/>
      <c r="G91" s="106">
        <v>42</v>
      </c>
      <c r="H91" s="106"/>
      <c r="I91" s="106"/>
      <c r="J91" s="106"/>
      <c r="K91" s="106">
        <v>54</v>
      </c>
      <c r="L91" s="106"/>
      <c r="M91" s="106">
        <v>61.1</v>
      </c>
      <c r="N91" s="96"/>
      <c r="O91" s="96"/>
    </row>
    <row r="92" spans="2:15" hidden="1" x14ac:dyDescent="0.25">
      <c r="B92" s="69" t="s">
        <v>190</v>
      </c>
      <c r="C92" s="70">
        <v>44739</v>
      </c>
      <c r="D92" s="71" t="s">
        <v>191</v>
      </c>
      <c r="E92" s="71"/>
      <c r="F92" s="192"/>
      <c r="G92" s="106">
        <v>41.3</v>
      </c>
      <c r="H92" s="106"/>
      <c r="I92" s="106"/>
      <c r="J92" s="106"/>
      <c r="K92" s="106">
        <v>50.7</v>
      </c>
      <c r="L92" s="106"/>
      <c r="M92" s="106">
        <v>62</v>
      </c>
      <c r="N92" s="96"/>
      <c r="O92" s="96"/>
    </row>
    <row r="93" spans="2:15" hidden="1" x14ac:dyDescent="0.25">
      <c r="B93" s="69" t="s">
        <v>192</v>
      </c>
      <c r="C93" s="70">
        <v>44740</v>
      </c>
      <c r="D93" s="71" t="s">
        <v>193</v>
      </c>
      <c r="E93" s="71"/>
      <c r="F93" s="192"/>
      <c r="G93" s="106">
        <v>28.1</v>
      </c>
      <c r="H93" s="106"/>
      <c r="I93" s="106"/>
      <c r="J93" s="106"/>
      <c r="K93" s="106">
        <v>38</v>
      </c>
      <c r="L93" s="106"/>
      <c r="M93" s="106">
        <v>50.3</v>
      </c>
      <c r="N93" s="96"/>
      <c r="O93" s="96"/>
    </row>
    <row r="94" spans="2:15" hidden="1" x14ac:dyDescent="0.25">
      <c r="B94" s="69" t="s">
        <v>194</v>
      </c>
      <c r="C94" s="70">
        <v>44741</v>
      </c>
      <c r="D94" s="71" t="s">
        <v>195</v>
      </c>
      <c r="E94" s="71"/>
      <c r="F94" s="192"/>
      <c r="G94" s="106">
        <v>37.1</v>
      </c>
      <c r="H94" s="106"/>
      <c r="I94" s="106"/>
      <c r="J94" s="106"/>
      <c r="K94" s="106">
        <v>47.5</v>
      </c>
      <c r="L94" s="106"/>
      <c r="M94" s="106">
        <v>60.5</v>
      </c>
      <c r="N94" s="96"/>
      <c r="O94" s="96"/>
    </row>
    <row r="95" spans="2:15" hidden="1" x14ac:dyDescent="0.25">
      <c r="B95" s="69" t="s">
        <v>196</v>
      </c>
      <c r="C95" s="70">
        <v>44742</v>
      </c>
      <c r="D95" s="71" t="s">
        <v>197</v>
      </c>
      <c r="E95" s="71"/>
      <c r="F95" s="192"/>
      <c r="G95" s="106">
        <v>47</v>
      </c>
      <c r="H95" s="106"/>
      <c r="I95" s="106"/>
      <c r="J95" s="106"/>
      <c r="K95" s="106">
        <v>56.3</v>
      </c>
      <c r="L95" s="106"/>
      <c r="M95" s="106">
        <v>71.3</v>
      </c>
      <c r="N95" s="96"/>
      <c r="O95" s="96"/>
    </row>
    <row r="96" spans="2:15" hidden="1" x14ac:dyDescent="0.25">
      <c r="B96" s="69" t="s">
        <v>198</v>
      </c>
      <c r="C96" s="70">
        <v>44743</v>
      </c>
      <c r="D96" s="71" t="s">
        <v>199</v>
      </c>
      <c r="E96" s="71"/>
      <c r="F96" s="192"/>
      <c r="G96" s="106">
        <v>37.299999999999997</v>
      </c>
      <c r="H96" s="106"/>
      <c r="I96" s="106"/>
      <c r="J96" s="106"/>
      <c r="K96" s="106">
        <v>48.4</v>
      </c>
      <c r="L96" s="106"/>
      <c r="M96" s="106">
        <v>60.7</v>
      </c>
      <c r="N96" s="95"/>
      <c r="O96" s="95"/>
    </row>
    <row r="97" spans="2:15" hidden="1" x14ac:dyDescent="0.25">
      <c r="B97" s="69" t="s">
        <v>200</v>
      </c>
      <c r="C97" s="70">
        <v>44746</v>
      </c>
      <c r="D97" s="71" t="s">
        <v>201</v>
      </c>
      <c r="E97" s="71"/>
      <c r="F97" s="192"/>
      <c r="G97" s="106">
        <v>54.6</v>
      </c>
      <c r="H97" s="106"/>
      <c r="I97" s="106"/>
      <c r="J97" s="106"/>
      <c r="K97" s="106">
        <v>62.4</v>
      </c>
      <c r="L97" s="106"/>
      <c r="M97" s="106">
        <v>75.099999999999994</v>
      </c>
      <c r="N97" s="95"/>
      <c r="O97" s="95"/>
    </row>
    <row r="98" spans="2:15" hidden="1" x14ac:dyDescent="0.25">
      <c r="B98" s="69" t="s">
        <v>202</v>
      </c>
      <c r="C98" s="70">
        <v>44743</v>
      </c>
      <c r="D98" s="71" t="s">
        <v>167</v>
      </c>
      <c r="E98" s="71"/>
      <c r="F98" s="192"/>
      <c r="G98" s="114"/>
      <c r="H98" s="114"/>
      <c r="I98" s="114"/>
      <c r="J98" s="114"/>
      <c r="K98" s="106">
        <v>54.9</v>
      </c>
      <c r="L98" s="106"/>
      <c r="M98" s="106">
        <v>70.599999999999994</v>
      </c>
    </row>
    <row r="99" spans="2:15" hidden="1" x14ac:dyDescent="0.25">
      <c r="B99" s="69" t="s">
        <v>203</v>
      </c>
      <c r="C99" s="70">
        <v>44743</v>
      </c>
      <c r="D99" s="71" t="s">
        <v>167</v>
      </c>
      <c r="E99" s="71"/>
      <c r="F99" s="192"/>
      <c r="G99" s="114"/>
      <c r="H99" s="114"/>
      <c r="I99" s="114"/>
      <c r="J99" s="114"/>
      <c r="K99" s="106">
        <v>47.3</v>
      </c>
      <c r="L99" s="106"/>
      <c r="M99" s="106">
        <v>61.3</v>
      </c>
    </row>
    <row r="100" spans="2:15" hidden="1" x14ac:dyDescent="0.25">
      <c r="B100" s="69" t="s">
        <v>204</v>
      </c>
      <c r="C100" s="70">
        <v>44747</v>
      </c>
      <c r="D100" s="71" t="s">
        <v>205</v>
      </c>
      <c r="E100" s="71"/>
      <c r="F100" s="192"/>
      <c r="G100" s="106">
        <v>54.5</v>
      </c>
      <c r="H100" s="106"/>
      <c r="I100" s="106"/>
      <c r="J100" s="106"/>
      <c r="K100" s="106">
        <v>61.1</v>
      </c>
      <c r="L100" s="106"/>
      <c r="M100" s="106">
        <v>70.8</v>
      </c>
    </row>
    <row r="101" spans="2:15" hidden="1" x14ac:dyDescent="0.25">
      <c r="B101" s="69" t="s">
        <v>206</v>
      </c>
      <c r="C101" s="70">
        <v>44748</v>
      </c>
      <c r="D101" s="71" t="s">
        <v>207</v>
      </c>
      <c r="E101" s="71"/>
      <c r="F101" s="192"/>
      <c r="G101" s="106">
        <v>40.700000000000003</v>
      </c>
      <c r="H101" s="106"/>
      <c r="I101" s="106"/>
      <c r="J101" s="106"/>
      <c r="K101" s="106">
        <v>47.6</v>
      </c>
      <c r="L101" s="106"/>
      <c r="M101" s="106">
        <v>56.2</v>
      </c>
    </row>
    <row r="102" spans="2:15" hidden="1" x14ac:dyDescent="0.25">
      <c r="B102" s="69" t="s">
        <v>208</v>
      </c>
      <c r="C102" s="70">
        <v>44748</v>
      </c>
      <c r="D102" s="71" t="s">
        <v>209</v>
      </c>
      <c r="E102" s="71"/>
      <c r="F102" s="192"/>
      <c r="G102" s="106">
        <v>43.1</v>
      </c>
      <c r="H102" s="106"/>
      <c r="I102" s="106"/>
      <c r="J102" s="106"/>
      <c r="K102" s="106">
        <v>47.6</v>
      </c>
      <c r="L102" s="106"/>
      <c r="M102" s="106">
        <v>56.2</v>
      </c>
    </row>
    <row r="103" spans="2:15" hidden="1" x14ac:dyDescent="0.25">
      <c r="B103" s="69" t="s">
        <v>210</v>
      </c>
      <c r="C103" s="70">
        <v>44749</v>
      </c>
      <c r="D103" s="71" t="s">
        <v>211</v>
      </c>
      <c r="E103" s="71"/>
      <c r="F103" s="192"/>
      <c r="G103" s="106">
        <v>38.299999999999997</v>
      </c>
      <c r="H103" s="106"/>
      <c r="I103" s="106"/>
      <c r="J103" s="106"/>
      <c r="K103" s="106">
        <v>47.4</v>
      </c>
      <c r="L103" s="106"/>
      <c r="M103" s="106">
        <v>58.6</v>
      </c>
    </row>
    <row r="104" spans="2:15" hidden="1" x14ac:dyDescent="0.25">
      <c r="B104" s="69" t="s">
        <v>212</v>
      </c>
      <c r="C104" s="70">
        <v>44749</v>
      </c>
      <c r="D104" s="71" t="s">
        <v>213</v>
      </c>
      <c r="E104" s="71"/>
      <c r="F104" s="192"/>
      <c r="G104" s="106">
        <v>39.4</v>
      </c>
      <c r="H104" s="106"/>
      <c r="I104" s="106"/>
      <c r="J104" s="106"/>
      <c r="K104" s="106">
        <v>47.5</v>
      </c>
      <c r="L104" s="106"/>
      <c r="M104" s="106">
        <v>57.6</v>
      </c>
    </row>
    <row r="105" spans="2:15" hidden="1" x14ac:dyDescent="0.25">
      <c r="B105" s="69" t="s">
        <v>214</v>
      </c>
      <c r="C105" s="70">
        <v>44750</v>
      </c>
      <c r="D105" s="71" t="s">
        <v>213</v>
      </c>
      <c r="E105" s="71"/>
      <c r="F105" s="192"/>
      <c r="G105" s="106">
        <v>35.799999999999997</v>
      </c>
      <c r="H105" s="106"/>
      <c r="I105" s="106"/>
      <c r="J105" s="106"/>
      <c r="K105" s="106">
        <v>44.9</v>
      </c>
      <c r="L105" s="106"/>
      <c r="M105" s="106">
        <v>55.6</v>
      </c>
    </row>
    <row r="106" spans="2:15" hidden="1" x14ac:dyDescent="0.25">
      <c r="B106" s="69" t="s">
        <v>215</v>
      </c>
      <c r="C106" s="70">
        <v>44750</v>
      </c>
      <c r="D106" s="71" t="s">
        <v>216</v>
      </c>
      <c r="E106" s="71"/>
      <c r="F106" s="192"/>
      <c r="G106" s="106">
        <v>37.9</v>
      </c>
      <c r="H106" s="106"/>
      <c r="I106" s="106"/>
      <c r="J106" s="106"/>
      <c r="K106" s="106">
        <v>48.6</v>
      </c>
      <c r="L106" s="106"/>
      <c r="M106" s="106">
        <v>61.2</v>
      </c>
    </row>
    <row r="107" spans="2:15" hidden="1" x14ac:dyDescent="0.25">
      <c r="B107" s="69" t="s">
        <v>217</v>
      </c>
      <c r="C107" s="70">
        <v>44753</v>
      </c>
      <c r="D107" s="71" t="s">
        <v>216</v>
      </c>
      <c r="E107" s="71"/>
      <c r="F107" s="192"/>
      <c r="G107" s="106">
        <v>36.9</v>
      </c>
      <c r="H107" s="106"/>
      <c r="I107" s="106"/>
      <c r="J107" s="106"/>
      <c r="K107" s="106">
        <v>48</v>
      </c>
      <c r="L107" s="106"/>
      <c r="M107" s="106">
        <v>55.3</v>
      </c>
    </row>
    <row r="108" spans="2:15" hidden="1" x14ac:dyDescent="0.25">
      <c r="B108" s="69" t="s">
        <v>218</v>
      </c>
      <c r="C108" s="70">
        <v>44753</v>
      </c>
      <c r="D108" s="71" t="s">
        <v>219</v>
      </c>
      <c r="E108" s="71"/>
      <c r="F108" s="192"/>
      <c r="G108" s="106">
        <v>27.4</v>
      </c>
      <c r="H108" s="106"/>
      <c r="I108" s="106"/>
      <c r="J108" s="106"/>
      <c r="K108" s="106">
        <v>39.200000000000003</v>
      </c>
      <c r="L108" s="106"/>
      <c r="M108" s="106">
        <v>47.1</v>
      </c>
    </row>
    <row r="109" spans="2:15" hidden="1" x14ac:dyDescent="0.25">
      <c r="B109" s="69" t="s">
        <v>220</v>
      </c>
      <c r="C109" s="70">
        <v>44754</v>
      </c>
      <c r="D109" s="71" t="s">
        <v>221</v>
      </c>
      <c r="E109" s="71"/>
      <c r="F109" s="192"/>
      <c r="G109" s="106">
        <v>36.299999999999997</v>
      </c>
      <c r="H109" s="106"/>
      <c r="I109" s="106"/>
      <c r="J109" s="106"/>
      <c r="K109" s="106">
        <v>43.8</v>
      </c>
      <c r="L109" s="106"/>
      <c r="M109" s="106">
        <v>52.3</v>
      </c>
    </row>
    <row r="110" spans="2:15" hidden="1" x14ac:dyDescent="0.25">
      <c r="B110" s="69" t="s">
        <v>222</v>
      </c>
      <c r="C110" s="70">
        <v>44754</v>
      </c>
      <c r="D110" s="71" t="s">
        <v>223</v>
      </c>
      <c r="E110" s="71"/>
      <c r="F110" s="192"/>
      <c r="G110" s="106">
        <v>32.700000000000003</v>
      </c>
      <c r="H110" s="106"/>
      <c r="I110" s="106"/>
      <c r="J110" s="106"/>
      <c r="K110" s="106">
        <v>42.2</v>
      </c>
      <c r="L110" s="106"/>
      <c r="M110" s="106">
        <v>50.1</v>
      </c>
    </row>
    <row r="111" spans="2:15" hidden="1" x14ac:dyDescent="0.25">
      <c r="B111" s="69" t="s">
        <v>224</v>
      </c>
      <c r="C111" s="70">
        <v>44755</v>
      </c>
      <c r="D111" s="71" t="s">
        <v>225</v>
      </c>
      <c r="E111" s="71"/>
      <c r="F111" s="192"/>
      <c r="G111" s="106">
        <v>38.9</v>
      </c>
      <c r="H111" s="106"/>
      <c r="I111" s="106"/>
      <c r="J111" s="106"/>
      <c r="K111" s="106">
        <v>45.8</v>
      </c>
      <c r="L111" s="106"/>
      <c r="M111" s="106">
        <v>57.2</v>
      </c>
    </row>
    <row r="112" spans="2:15" hidden="1" x14ac:dyDescent="0.25">
      <c r="B112" s="69" t="s">
        <v>226</v>
      </c>
      <c r="C112" s="70">
        <v>44755</v>
      </c>
      <c r="D112" s="71" t="s">
        <v>227</v>
      </c>
      <c r="E112" s="71"/>
      <c r="F112" s="192"/>
      <c r="G112" s="106">
        <v>34.299999999999997</v>
      </c>
      <c r="H112" s="106"/>
      <c r="I112" s="106"/>
      <c r="J112" s="106"/>
      <c r="K112" s="106">
        <v>43.1</v>
      </c>
      <c r="L112" s="106"/>
      <c r="M112" s="106">
        <v>52.6</v>
      </c>
    </row>
    <row r="113" spans="2:13" hidden="1" x14ac:dyDescent="0.25">
      <c r="B113" s="69" t="s">
        <v>228</v>
      </c>
      <c r="C113" s="70">
        <v>44756</v>
      </c>
      <c r="D113" s="71" t="s">
        <v>229</v>
      </c>
      <c r="E113" s="71"/>
      <c r="F113" s="192"/>
      <c r="G113" s="106">
        <v>40.200000000000003</v>
      </c>
      <c r="H113" s="106"/>
      <c r="I113" s="106"/>
      <c r="J113" s="106"/>
      <c r="K113" s="106">
        <v>47.5</v>
      </c>
      <c r="L113" s="106"/>
      <c r="M113" s="106">
        <v>57.2</v>
      </c>
    </row>
    <row r="114" spans="2:13" hidden="1" x14ac:dyDescent="0.25">
      <c r="B114" s="69" t="s">
        <v>230</v>
      </c>
      <c r="C114" s="70">
        <v>44756</v>
      </c>
      <c r="D114" s="71" t="s">
        <v>231</v>
      </c>
      <c r="E114" s="71"/>
      <c r="F114" s="192"/>
      <c r="G114" s="106">
        <v>42.2</v>
      </c>
      <c r="H114" s="106"/>
      <c r="I114" s="106"/>
      <c r="J114" s="106"/>
      <c r="K114" s="106">
        <v>49.1</v>
      </c>
      <c r="L114" s="106"/>
      <c r="M114" s="106">
        <v>58</v>
      </c>
    </row>
    <row r="115" spans="2:13" hidden="1" x14ac:dyDescent="0.25">
      <c r="B115" s="69" t="s">
        <v>232</v>
      </c>
      <c r="C115" s="70">
        <v>44757</v>
      </c>
      <c r="D115" s="71" t="s">
        <v>233</v>
      </c>
      <c r="E115" s="71"/>
      <c r="F115" s="192"/>
      <c r="G115" s="106">
        <v>35</v>
      </c>
      <c r="H115" s="106"/>
      <c r="I115" s="106"/>
      <c r="J115" s="106"/>
      <c r="K115" s="106">
        <v>44.3</v>
      </c>
      <c r="L115" s="106"/>
      <c r="M115" s="106">
        <v>55</v>
      </c>
    </row>
    <row r="116" spans="2:13" hidden="1" x14ac:dyDescent="0.25">
      <c r="B116" s="69" t="s">
        <v>234</v>
      </c>
      <c r="C116" s="70">
        <v>44758</v>
      </c>
      <c r="D116" s="71" t="s">
        <v>235</v>
      </c>
      <c r="E116" s="71"/>
      <c r="F116" s="192"/>
      <c r="G116" s="106">
        <v>39.5</v>
      </c>
      <c r="H116" s="106"/>
      <c r="I116" s="106"/>
      <c r="J116" s="106"/>
      <c r="K116" s="106">
        <v>48.8</v>
      </c>
      <c r="L116" s="106"/>
      <c r="M116" s="106">
        <v>59.5</v>
      </c>
    </row>
    <row r="117" spans="2:13" hidden="1" x14ac:dyDescent="0.25">
      <c r="B117" s="69" t="s">
        <v>236</v>
      </c>
      <c r="C117" s="70">
        <v>44760</v>
      </c>
      <c r="D117" s="71" t="s">
        <v>237</v>
      </c>
      <c r="E117" s="71"/>
      <c r="F117" s="192"/>
      <c r="G117" s="106">
        <v>36.4</v>
      </c>
      <c r="H117" s="106"/>
      <c r="I117" s="106"/>
      <c r="J117" s="106"/>
      <c r="K117" s="106">
        <v>41.6</v>
      </c>
      <c r="L117" s="106"/>
      <c r="M117" s="106">
        <v>51.2</v>
      </c>
    </row>
    <row r="118" spans="2:13" hidden="1" x14ac:dyDescent="0.25">
      <c r="B118" s="69" t="s">
        <v>238</v>
      </c>
      <c r="C118" s="70">
        <v>44761</v>
      </c>
      <c r="D118" s="71" t="s">
        <v>239</v>
      </c>
      <c r="E118" s="71"/>
      <c r="F118" s="192"/>
      <c r="G118" s="108">
        <v>34.5</v>
      </c>
      <c r="H118" s="108"/>
      <c r="I118" s="108"/>
      <c r="J118" s="108"/>
      <c r="K118" s="106">
        <v>45.1</v>
      </c>
      <c r="L118" s="106"/>
      <c r="M118" s="106">
        <v>54.4</v>
      </c>
    </row>
    <row r="119" spans="2:13" hidden="1" x14ac:dyDescent="0.25">
      <c r="B119" s="69" t="s">
        <v>240</v>
      </c>
      <c r="C119" s="70">
        <v>44768</v>
      </c>
      <c r="D119" s="71" t="s">
        <v>167</v>
      </c>
      <c r="E119" s="71"/>
      <c r="F119" s="192"/>
      <c r="G119" s="108">
        <v>19.7</v>
      </c>
      <c r="H119" s="108"/>
      <c r="I119" s="108"/>
      <c r="J119" s="108"/>
      <c r="K119" s="106">
        <v>40.299999999999997</v>
      </c>
      <c r="L119" s="106"/>
      <c r="M119" s="106">
        <v>56</v>
      </c>
    </row>
    <row r="120" spans="2:13" hidden="1" x14ac:dyDescent="0.25">
      <c r="B120" s="69" t="s">
        <v>241</v>
      </c>
      <c r="C120" s="70">
        <v>44768</v>
      </c>
      <c r="D120" s="71" t="s">
        <v>167</v>
      </c>
      <c r="E120" s="71"/>
      <c r="F120" s="192"/>
      <c r="G120" s="108">
        <v>25.7</v>
      </c>
      <c r="H120" s="108"/>
      <c r="I120" s="108"/>
      <c r="J120" s="108"/>
      <c r="K120" s="106">
        <v>37.799999999999997</v>
      </c>
      <c r="L120" s="106"/>
      <c r="M120" s="106">
        <v>49.8</v>
      </c>
    </row>
    <row r="121" spans="2:13" hidden="1" x14ac:dyDescent="0.25">
      <c r="B121" s="69" t="s">
        <v>242</v>
      </c>
      <c r="C121" s="70">
        <v>44768</v>
      </c>
      <c r="D121" s="71" t="s">
        <v>167</v>
      </c>
      <c r="E121" s="71"/>
      <c r="F121" s="192"/>
      <c r="G121" s="108">
        <v>22.5</v>
      </c>
      <c r="H121" s="108"/>
      <c r="I121" s="108"/>
      <c r="J121" s="108"/>
      <c r="K121" s="106">
        <v>28.9</v>
      </c>
      <c r="L121" s="106"/>
      <c r="M121" s="106">
        <v>41.7</v>
      </c>
    </row>
    <row r="122" spans="2:13" hidden="1" x14ac:dyDescent="0.25">
      <c r="B122" s="69" t="s">
        <v>243</v>
      </c>
      <c r="C122" s="70">
        <v>44790</v>
      </c>
      <c r="D122" s="71" t="s">
        <v>244</v>
      </c>
      <c r="E122" s="71"/>
      <c r="F122" s="192"/>
      <c r="G122" s="108">
        <v>45.2</v>
      </c>
      <c r="H122" s="108"/>
      <c r="I122" s="108"/>
      <c r="J122" s="108"/>
      <c r="K122" s="106">
        <v>53.6</v>
      </c>
      <c r="L122" s="106"/>
      <c r="M122" s="106">
        <v>58.9</v>
      </c>
    </row>
    <row r="123" spans="2:13" hidden="1" x14ac:dyDescent="0.25">
      <c r="B123" s="69" t="s">
        <v>245</v>
      </c>
      <c r="C123" s="70">
        <v>44791</v>
      </c>
      <c r="D123" s="71" t="s">
        <v>246</v>
      </c>
      <c r="E123" s="71"/>
      <c r="F123" s="192"/>
      <c r="G123" s="108">
        <v>45</v>
      </c>
      <c r="H123" s="108"/>
      <c r="I123" s="108"/>
      <c r="J123" s="108"/>
      <c r="K123" s="106">
        <v>49.9</v>
      </c>
      <c r="L123" s="106"/>
      <c r="M123" s="106">
        <v>62.8</v>
      </c>
    </row>
    <row r="124" spans="2:13" hidden="1" x14ac:dyDescent="0.25">
      <c r="B124" s="69" t="s">
        <v>247</v>
      </c>
      <c r="C124" s="70">
        <v>44792</v>
      </c>
      <c r="D124" s="71" t="s">
        <v>248</v>
      </c>
      <c r="E124" s="71"/>
      <c r="F124" s="192"/>
      <c r="G124" s="108">
        <v>38.799999999999997</v>
      </c>
      <c r="H124" s="108"/>
      <c r="I124" s="108"/>
      <c r="J124" s="108"/>
      <c r="K124" s="106">
        <v>49</v>
      </c>
      <c r="L124" s="106"/>
      <c r="M124" s="106">
        <v>59.7</v>
      </c>
    </row>
    <row r="125" spans="2:13" hidden="1" x14ac:dyDescent="0.25">
      <c r="B125" s="69" t="s">
        <v>249</v>
      </c>
      <c r="C125" s="70">
        <v>44793</v>
      </c>
      <c r="D125" s="71" t="s">
        <v>250</v>
      </c>
      <c r="E125" s="71"/>
      <c r="F125" s="192"/>
      <c r="G125" s="108">
        <v>20.7</v>
      </c>
      <c r="H125" s="108"/>
      <c r="I125" s="108"/>
      <c r="J125" s="108"/>
      <c r="K125" s="108">
        <v>31.4</v>
      </c>
      <c r="L125" s="108"/>
      <c r="M125" s="106">
        <v>36.1</v>
      </c>
    </row>
    <row r="126" spans="2:13" hidden="1" x14ac:dyDescent="0.25">
      <c r="B126" s="69" t="s">
        <v>251</v>
      </c>
      <c r="C126" s="70">
        <v>44795</v>
      </c>
      <c r="D126" s="71" t="s">
        <v>252</v>
      </c>
      <c r="E126" s="71"/>
      <c r="F126" s="192"/>
      <c r="G126" s="106">
        <v>35.6</v>
      </c>
      <c r="H126" s="106"/>
      <c r="I126" s="106"/>
      <c r="J126" s="106"/>
      <c r="K126" s="106">
        <v>46.9</v>
      </c>
      <c r="L126" s="106"/>
      <c r="M126" s="106">
        <v>55</v>
      </c>
    </row>
    <row r="127" spans="2:13" hidden="1" x14ac:dyDescent="0.25">
      <c r="B127" s="69" t="s">
        <v>253</v>
      </c>
      <c r="C127" s="70">
        <v>44795</v>
      </c>
      <c r="D127" s="71" t="s">
        <v>254</v>
      </c>
      <c r="E127" s="71"/>
      <c r="F127" s="192"/>
      <c r="G127" s="106">
        <v>39.6</v>
      </c>
      <c r="H127" s="106"/>
      <c r="I127" s="106"/>
      <c r="J127" s="106"/>
      <c r="K127" s="106">
        <v>50.3</v>
      </c>
      <c r="L127" s="106"/>
      <c r="M127" s="106">
        <v>57</v>
      </c>
    </row>
    <row r="128" spans="2:13" hidden="1" x14ac:dyDescent="0.25">
      <c r="B128" s="69" t="s">
        <v>255</v>
      </c>
      <c r="C128" s="70">
        <v>44796</v>
      </c>
      <c r="D128" s="71" t="s">
        <v>256</v>
      </c>
      <c r="E128" s="71"/>
      <c r="F128" s="192"/>
      <c r="G128" s="106">
        <v>40.200000000000003</v>
      </c>
      <c r="H128" s="106"/>
      <c r="I128" s="106"/>
      <c r="J128" s="106"/>
      <c r="K128" s="106">
        <v>49.1</v>
      </c>
      <c r="L128" s="106"/>
      <c r="M128" s="106">
        <v>60.7</v>
      </c>
    </row>
    <row r="129" spans="2:13" hidden="1" x14ac:dyDescent="0.25">
      <c r="B129" s="69" t="s">
        <v>257</v>
      </c>
      <c r="C129" s="70">
        <v>44796</v>
      </c>
      <c r="D129" s="71" t="s">
        <v>258</v>
      </c>
      <c r="E129" s="71"/>
      <c r="F129" s="192"/>
      <c r="G129" s="106">
        <v>45.4</v>
      </c>
      <c r="H129" s="106"/>
      <c r="I129" s="106"/>
      <c r="J129" s="106"/>
      <c r="K129" s="106">
        <v>52.8</v>
      </c>
      <c r="L129" s="106"/>
      <c r="M129" s="106">
        <v>63.4</v>
      </c>
    </row>
    <row r="130" spans="2:13" hidden="1" x14ac:dyDescent="0.25">
      <c r="B130" s="69" t="s">
        <v>259</v>
      </c>
      <c r="C130" s="70">
        <v>44797</v>
      </c>
      <c r="D130" s="71" t="s">
        <v>260</v>
      </c>
      <c r="E130" s="71"/>
      <c r="F130" s="192"/>
      <c r="G130" s="106">
        <v>49.9</v>
      </c>
      <c r="H130" s="106"/>
      <c r="I130" s="106"/>
      <c r="J130" s="106"/>
      <c r="K130" s="106">
        <v>55.7</v>
      </c>
      <c r="L130" s="106"/>
      <c r="M130" s="106">
        <v>69.2</v>
      </c>
    </row>
    <row r="131" spans="2:13" hidden="1" x14ac:dyDescent="0.25">
      <c r="B131" s="69" t="s">
        <v>261</v>
      </c>
      <c r="C131" s="70">
        <v>44797</v>
      </c>
      <c r="D131" s="71" t="s">
        <v>262</v>
      </c>
      <c r="E131" s="71"/>
      <c r="F131" s="192"/>
      <c r="G131" s="106">
        <v>37.1</v>
      </c>
      <c r="H131" s="106"/>
      <c r="I131" s="106"/>
      <c r="J131" s="106"/>
      <c r="K131" s="106">
        <v>45.6</v>
      </c>
      <c r="L131" s="106"/>
      <c r="M131" s="106">
        <v>54.9</v>
      </c>
    </row>
    <row r="132" spans="2:13" hidden="1" x14ac:dyDescent="0.25">
      <c r="B132" s="69" t="s">
        <v>263</v>
      </c>
      <c r="C132" s="70">
        <v>44798</v>
      </c>
      <c r="D132" s="71" t="s">
        <v>264</v>
      </c>
      <c r="E132" s="71"/>
      <c r="F132" s="192"/>
      <c r="G132" s="106">
        <v>51.5</v>
      </c>
      <c r="H132" s="106"/>
      <c r="I132" s="106"/>
      <c r="J132" s="106"/>
      <c r="K132" s="106">
        <v>57.7</v>
      </c>
      <c r="L132" s="106"/>
      <c r="M132" s="106">
        <v>64.599999999999994</v>
      </c>
    </row>
    <row r="133" spans="2:13" hidden="1" x14ac:dyDescent="0.25">
      <c r="B133" s="69" t="s">
        <v>265</v>
      </c>
      <c r="C133" s="70">
        <v>44799</v>
      </c>
      <c r="D133" s="71" t="s">
        <v>266</v>
      </c>
      <c r="E133" s="71"/>
      <c r="F133" s="192"/>
      <c r="G133" s="106">
        <v>45.1</v>
      </c>
      <c r="H133" s="106"/>
      <c r="I133" s="106"/>
      <c r="J133" s="106"/>
      <c r="K133" s="106">
        <v>52</v>
      </c>
      <c r="L133" s="106"/>
      <c r="M133" s="106">
        <v>63.3</v>
      </c>
    </row>
    <row r="134" spans="2:13" hidden="1" x14ac:dyDescent="0.25">
      <c r="B134" s="69" t="s">
        <v>267</v>
      </c>
      <c r="C134" s="70">
        <v>44800</v>
      </c>
      <c r="D134" s="71" t="s">
        <v>268</v>
      </c>
      <c r="E134" s="71"/>
      <c r="F134" s="192"/>
      <c r="G134" s="106">
        <v>49.3</v>
      </c>
      <c r="H134" s="106"/>
      <c r="I134" s="106"/>
      <c r="J134" s="106"/>
      <c r="K134" s="106">
        <v>58.4</v>
      </c>
      <c r="L134" s="106"/>
      <c r="M134" s="106">
        <v>70.599999999999994</v>
      </c>
    </row>
    <row r="135" spans="2:13" hidden="1" x14ac:dyDescent="0.25">
      <c r="B135" s="69" t="s">
        <v>269</v>
      </c>
      <c r="C135" s="70">
        <v>44802</v>
      </c>
      <c r="D135" s="71" t="s">
        <v>270</v>
      </c>
      <c r="E135" s="71"/>
      <c r="F135" s="192"/>
      <c r="G135" s="106">
        <v>49.5</v>
      </c>
      <c r="H135" s="106"/>
      <c r="I135" s="106"/>
      <c r="J135" s="106"/>
      <c r="K135" s="106">
        <v>65.599999999999994</v>
      </c>
      <c r="L135" s="106"/>
      <c r="M135" s="106">
        <v>76.3</v>
      </c>
    </row>
    <row r="136" spans="2:13" hidden="1" x14ac:dyDescent="0.25">
      <c r="B136" s="69" t="s">
        <v>271</v>
      </c>
      <c r="C136" s="70">
        <v>44802</v>
      </c>
      <c r="D136" s="71" t="s">
        <v>272</v>
      </c>
      <c r="E136" s="71"/>
      <c r="F136" s="192"/>
      <c r="G136" s="106">
        <v>40.6</v>
      </c>
      <c r="H136" s="106"/>
      <c r="I136" s="106"/>
      <c r="J136" s="106"/>
      <c r="K136" s="106">
        <v>58.3</v>
      </c>
      <c r="L136" s="106"/>
      <c r="M136" s="106">
        <v>68.099999999999994</v>
      </c>
    </row>
    <row r="137" spans="2:13" hidden="1" x14ac:dyDescent="0.25">
      <c r="B137" s="69" t="s">
        <v>273</v>
      </c>
      <c r="C137" s="70">
        <v>44803</v>
      </c>
      <c r="D137" s="71" t="s">
        <v>274</v>
      </c>
      <c r="E137" s="71"/>
      <c r="F137" s="192"/>
      <c r="G137" s="106">
        <v>43</v>
      </c>
      <c r="H137" s="106"/>
      <c r="I137" s="106"/>
      <c r="J137" s="106"/>
      <c r="K137" s="106">
        <v>53.8</v>
      </c>
      <c r="L137" s="106"/>
      <c r="M137" s="106">
        <v>66</v>
      </c>
    </row>
    <row r="138" spans="2:13" hidden="1" x14ac:dyDescent="0.25">
      <c r="B138" s="69" t="s">
        <v>275</v>
      </c>
      <c r="C138" s="70">
        <v>44803</v>
      </c>
      <c r="D138" s="71" t="s">
        <v>276</v>
      </c>
      <c r="E138" s="71"/>
      <c r="F138" s="192"/>
      <c r="G138" s="106">
        <v>42.4</v>
      </c>
      <c r="H138" s="106"/>
      <c r="I138" s="106"/>
      <c r="J138" s="106"/>
      <c r="K138" s="106">
        <v>53.2</v>
      </c>
      <c r="L138" s="106"/>
      <c r="M138" s="106">
        <v>65.8</v>
      </c>
    </row>
    <row r="139" spans="2:13" hidden="1" x14ac:dyDescent="0.25">
      <c r="B139" s="69" t="s">
        <v>277</v>
      </c>
      <c r="C139" s="70">
        <v>44804</v>
      </c>
      <c r="D139" s="71" t="s">
        <v>278</v>
      </c>
      <c r="E139" s="71"/>
      <c r="F139" s="192"/>
      <c r="G139" s="106">
        <v>42.8</v>
      </c>
      <c r="H139" s="106"/>
      <c r="I139" s="106"/>
      <c r="J139" s="106"/>
      <c r="K139" s="106">
        <v>54.8</v>
      </c>
      <c r="L139" s="106"/>
      <c r="M139" s="106">
        <v>62.6</v>
      </c>
    </row>
    <row r="140" spans="2:13" hidden="1" x14ac:dyDescent="0.25">
      <c r="B140" s="69" t="s">
        <v>279</v>
      </c>
      <c r="C140" s="70">
        <v>44804</v>
      </c>
      <c r="D140" s="71" t="s">
        <v>280</v>
      </c>
      <c r="E140" s="71"/>
      <c r="F140" s="192"/>
      <c r="G140" s="106">
        <v>36.700000000000003</v>
      </c>
      <c r="H140" s="106"/>
      <c r="I140" s="106"/>
      <c r="J140" s="106"/>
      <c r="K140" s="106">
        <v>49.5</v>
      </c>
      <c r="L140" s="106"/>
      <c r="M140" s="106">
        <v>57.5</v>
      </c>
    </row>
    <row r="141" spans="2:13" hidden="1" x14ac:dyDescent="0.25">
      <c r="B141" s="69" t="s">
        <v>281</v>
      </c>
      <c r="C141" s="70">
        <v>44805</v>
      </c>
      <c r="D141" s="71" t="s">
        <v>282</v>
      </c>
      <c r="E141" s="71"/>
      <c r="F141" s="192"/>
      <c r="G141" s="106">
        <v>48.5</v>
      </c>
      <c r="H141" s="106"/>
      <c r="I141" s="106"/>
      <c r="J141" s="106"/>
      <c r="K141" s="106">
        <v>54.4</v>
      </c>
      <c r="L141" s="106"/>
      <c r="M141" s="106">
        <v>65.3</v>
      </c>
    </row>
    <row r="142" spans="2:13" hidden="1" x14ac:dyDescent="0.25">
      <c r="B142" s="69" t="s">
        <v>283</v>
      </c>
      <c r="C142" s="70">
        <v>44809</v>
      </c>
      <c r="D142" s="71" t="s">
        <v>284</v>
      </c>
      <c r="E142" s="71"/>
      <c r="F142" s="192"/>
      <c r="G142" s="106">
        <v>36.700000000000003</v>
      </c>
      <c r="H142" s="106"/>
      <c r="I142" s="106"/>
      <c r="J142" s="106"/>
      <c r="K142" s="106">
        <v>47.3</v>
      </c>
      <c r="L142" s="106"/>
      <c r="M142" s="106">
        <v>57.2</v>
      </c>
    </row>
    <row r="143" spans="2:13" hidden="1" x14ac:dyDescent="0.25">
      <c r="B143" s="69" t="s">
        <v>285</v>
      </c>
      <c r="C143" s="70">
        <v>44810</v>
      </c>
      <c r="D143" s="71" t="s">
        <v>286</v>
      </c>
      <c r="E143" s="71"/>
      <c r="F143" s="192"/>
      <c r="G143" s="106">
        <v>32.700000000000003</v>
      </c>
      <c r="H143" s="106"/>
      <c r="I143" s="106"/>
      <c r="J143" s="106"/>
      <c r="K143" s="106">
        <v>41.2</v>
      </c>
      <c r="L143" s="106"/>
      <c r="M143" s="106">
        <v>52</v>
      </c>
    </row>
    <row r="144" spans="2:13" hidden="1" x14ac:dyDescent="0.25">
      <c r="B144" s="69" t="s">
        <v>287</v>
      </c>
      <c r="C144" s="70">
        <v>44812</v>
      </c>
      <c r="D144" s="71" t="s">
        <v>288</v>
      </c>
      <c r="E144" s="71"/>
      <c r="F144" s="192"/>
      <c r="G144" s="106">
        <v>37.9</v>
      </c>
      <c r="H144" s="106"/>
      <c r="I144" s="106"/>
      <c r="J144" s="106"/>
      <c r="K144" s="106">
        <v>41.9</v>
      </c>
      <c r="L144" s="106"/>
      <c r="M144" s="106">
        <v>50.9</v>
      </c>
    </row>
    <row r="145" spans="2:13" hidden="1" x14ac:dyDescent="0.25">
      <c r="B145" s="69" t="s">
        <v>289</v>
      </c>
      <c r="C145" s="70">
        <v>44812</v>
      </c>
      <c r="D145" s="71" t="s">
        <v>290</v>
      </c>
      <c r="E145" s="71"/>
      <c r="F145" s="192"/>
      <c r="G145" s="106">
        <v>37</v>
      </c>
      <c r="H145" s="106"/>
      <c r="I145" s="106"/>
      <c r="J145" s="106"/>
      <c r="K145" s="106">
        <v>42.8</v>
      </c>
      <c r="L145" s="106"/>
      <c r="M145" s="106">
        <v>53.5</v>
      </c>
    </row>
    <row r="146" spans="2:13" hidden="1" x14ac:dyDescent="0.25">
      <c r="B146" s="69" t="s">
        <v>291</v>
      </c>
      <c r="C146" s="70">
        <v>44813</v>
      </c>
      <c r="D146" s="71" t="s">
        <v>292</v>
      </c>
      <c r="E146" s="71"/>
      <c r="F146" s="192"/>
      <c r="G146" s="106">
        <v>33.799999999999997</v>
      </c>
      <c r="H146" s="106"/>
      <c r="I146" s="106"/>
      <c r="J146" s="106"/>
      <c r="K146" s="106">
        <v>41.1</v>
      </c>
      <c r="L146" s="106"/>
      <c r="M146" s="106">
        <v>49.1</v>
      </c>
    </row>
    <row r="147" spans="2:13" hidden="1" x14ac:dyDescent="0.25">
      <c r="B147" s="69" t="s">
        <v>293</v>
      </c>
      <c r="C147" s="70">
        <v>44813</v>
      </c>
      <c r="D147" s="71" t="s">
        <v>294</v>
      </c>
      <c r="E147" s="71"/>
      <c r="F147" s="192"/>
      <c r="G147" s="106">
        <v>36.4</v>
      </c>
      <c r="H147" s="106"/>
      <c r="I147" s="106"/>
      <c r="J147" s="106"/>
      <c r="K147" s="106">
        <v>44.5</v>
      </c>
      <c r="L147" s="106"/>
      <c r="M147" s="106">
        <v>54</v>
      </c>
    </row>
    <row r="148" spans="2:13" ht="30" hidden="1" x14ac:dyDescent="0.25">
      <c r="B148" s="69" t="s">
        <v>295</v>
      </c>
      <c r="C148" s="70">
        <v>44814</v>
      </c>
      <c r="D148" s="73" t="s">
        <v>296</v>
      </c>
      <c r="E148" s="73"/>
      <c r="F148" s="193"/>
      <c r="G148" s="105">
        <v>34.700000000000003</v>
      </c>
      <c r="H148" s="105"/>
      <c r="I148" s="105"/>
      <c r="J148" s="105"/>
      <c r="K148" s="105">
        <v>43.9</v>
      </c>
      <c r="L148" s="105"/>
      <c r="M148" s="105">
        <v>56.5</v>
      </c>
    </row>
    <row r="149" spans="2:13" hidden="1" x14ac:dyDescent="0.25">
      <c r="B149" s="69" t="s">
        <v>297</v>
      </c>
      <c r="C149" s="70">
        <v>44816</v>
      </c>
      <c r="D149" s="71" t="s">
        <v>298</v>
      </c>
      <c r="E149" s="71"/>
      <c r="F149" s="192"/>
      <c r="G149" s="106">
        <v>31.9</v>
      </c>
      <c r="H149" s="106"/>
      <c r="I149" s="106"/>
      <c r="J149" s="106"/>
      <c r="K149" s="106">
        <v>42.6</v>
      </c>
      <c r="L149" s="106"/>
      <c r="M149" s="106">
        <v>52.9</v>
      </c>
    </row>
    <row r="150" spans="2:13" hidden="1" x14ac:dyDescent="0.25">
      <c r="B150" s="69" t="s">
        <v>299</v>
      </c>
      <c r="C150" s="70">
        <v>44817</v>
      </c>
      <c r="D150" s="73" t="s">
        <v>300</v>
      </c>
      <c r="E150" s="73"/>
      <c r="F150" s="193"/>
      <c r="G150" s="106">
        <v>36.299999999999997</v>
      </c>
      <c r="H150" s="106"/>
      <c r="I150" s="106"/>
      <c r="J150" s="106"/>
      <c r="K150" s="106">
        <v>46.3</v>
      </c>
      <c r="L150" s="106"/>
      <c r="M150" s="106">
        <v>55.5</v>
      </c>
    </row>
    <row r="151" spans="2:13" hidden="1" x14ac:dyDescent="0.25">
      <c r="B151" s="69" t="s">
        <v>301</v>
      </c>
      <c r="C151" s="70">
        <v>44817</v>
      </c>
      <c r="D151" s="73" t="s">
        <v>302</v>
      </c>
      <c r="E151" s="73"/>
      <c r="F151" s="193"/>
      <c r="G151" s="106">
        <v>38.1</v>
      </c>
      <c r="H151" s="106"/>
      <c r="I151" s="106"/>
      <c r="J151" s="106"/>
      <c r="K151" s="106">
        <v>47.9</v>
      </c>
      <c r="L151" s="106"/>
      <c r="M151" s="106">
        <v>56.9</v>
      </c>
    </row>
    <row r="152" spans="2:13" ht="15" hidden="1" customHeight="1" x14ac:dyDescent="0.25">
      <c r="B152" s="69" t="s">
        <v>303</v>
      </c>
      <c r="C152" s="70">
        <v>44818</v>
      </c>
      <c r="D152" s="73" t="s">
        <v>304</v>
      </c>
      <c r="E152" s="73"/>
      <c r="F152" s="193"/>
      <c r="G152" s="106">
        <v>40.9</v>
      </c>
      <c r="H152" s="106"/>
      <c r="I152" s="106"/>
      <c r="J152" s="106"/>
      <c r="K152" s="106">
        <v>53.8</v>
      </c>
      <c r="L152" s="106"/>
      <c r="M152" s="106">
        <v>64.3</v>
      </c>
    </row>
    <row r="153" spans="2:13" hidden="1" x14ac:dyDescent="0.25">
      <c r="B153" s="69" t="s">
        <v>305</v>
      </c>
      <c r="C153" s="70">
        <v>44819</v>
      </c>
      <c r="D153" s="71" t="s">
        <v>306</v>
      </c>
      <c r="E153" s="71"/>
      <c r="F153" s="192"/>
      <c r="G153" s="106">
        <v>35.5</v>
      </c>
      <c r="H153" s="106"/>
      <c r="I153" s="106"/>
      <c r="J153" s="106"/>
      <c r="K153" s="106">
        <v>39.700000000000003</v>
      </c>
      <c r="L153" s="106"/>
      <c r="M153" s="106">
        <v>51.5</v>
      </c>
    </row>
    <row r="154" spans="2:13" ht="14.45" hidden="1" customHeight="1" x14ac:dyDescent="0.25">
      <c r="B154" s="69" t="s">
        <v>307</v>
      </c>
      <c r="C154" s="70">
        <v>44818</v>
      </c>
      <c r="D154" s="71" t="s">
        <v>308</v>
      </c>
      <c r="E154" s="71"/>
      <c r="F154" s="192"/>
      <c r="G154" s="106"/>
      <c r="H154" s="106"/>
      <c r="I154" s="106"/>
      <c r="J154" s="106"/>
      <c r="K154" s="106"/>
      <c r="L154" s="106"/>
      <c r="M154" s="106"/>
    </row>
    <row r="155" spans="2:13" ht="14.45" hidden="1" customHeight="1" x14ac:dyDescent="0.25">
      <c r="B155" s="69" t="s">
        <v>309</v>
      </c>
      <c r="C155" s="70">
        <v>44818</v>
      </c>
      <c r="D155" s="71" t="s">
        <v>310</v>
      </c>
      <c r="E155" s="71"/>
      <c r="F155" s="192"/>
      <c r="G155" s="106"/>
      <c r="H155" s="106"/>
      <c r="I155" s="106"/>
      <c r="J155" s="106"/>
      <c r="K155" s="106"/>
      <c r="L155" s="106"/>
      <c r="M155" s="106"/>
    </row>
    <row r="156" spans="2:13" ht="14.45" hidden="1" customHeight="1" x14ac:dyDescent="0.25">
      <c r="B156" s="69" t="s">
        <v>311</v>
      </c>
      <c r="C156" s="70">
        <v>44818</v>
      </c>
      <c r="D156" s="71" t="s">
        <v>312</v>
      </c>
      <c r="E156" s="71"/>
      <c r="F156" s="192"/>
      <c r="G156" s="106"/>
      <c r="H156" s="106"/>
      <c r="I156" s="106"/>
      <c r="J156" s="106"/>
      <c r="K156" s="106"/>
      <c r="L156" s="106"/>
      <c r="M156" s="106"/>
    </row>
    <row r="157" spans="2:13" hidden="1" x14ac:dyDescent="0.25">
      <c r="B157" s="69" t="s">
        <v>313</v>
      </c>
      <c r="C157" s="70">
        <v>44820</v>
      </c>
      <c r="D157" s="71" t="s">
        <v>314</v>
      </c>
      <c r="E157" s="71"/>
      <c r="F157" s="192"/>
      <c r="G157" s="106">
        <v>28.7</v>
      </c>
      <c r="H157" s="106"/>
      <c r="I157" s="106"/>
      <c r="J157" s="106"/>
      <c r="K157" s="106">
        <v>40.299999999999997</v>
      </c>
      <c r="L157" s="106"/>
      <c r="M157" s="106">
        <v>49.8</v>
      </c>
    </row>
    <row r="158" spans="2:13" hidden="1" x14ac:dyDescent="0.25">
      <c r="B158" s="69" t="s">
        <v>315</v>
      </c>
      <c r="C158" s="70">
        <v>44821</v>
      </c>
      <c r="D158" s="71" t="s">
        <v>316</v>
      </c>
      <c r="E158" s="71"/>
      <c r="F158" s="192"/>
      <c r="G158" s="106">
        <v>26.7</v>
      </c>
      <c r="H158" s="106"/>
      <c r="I158" s="106"/>
      <c r="J158" s="106"/>
      <c r="K158" s="106">
        <v>38.1</v>
      </c>
      <c r="L158" s="106"/>
      <c r="M158" s="106">
        <v>47</v>
      </c>
    </row>
    <row r="159" spans="2:13" hidden="1" x14ac:dyDescent="0.25">
      <c r="B159" s="69" t="s">
        <v>317</v>
      </c>
      <c r="C159" s="70">
        <v>44823</v>
      </c>
      <c r="D159" s="71" t="s">
        <v>318</v>
      </c>
      <c r="E159" s="71"/>
      <c r="F159" s="192"/>
      <c r="G159" s="106">
        <v>27.7</v>
      </c>
      <c r="H159" s="106"/>
      <c r="I159" s="106"/>
      <c r="J159" s="106"/>
      <c r="K159" s="106">
        <v>34.299999999999997</v>
      </c>
      <c r="L159" s="106"/>
      <c r="M159" s="106">
        <v>44.9</v>
      </c>
    </row>
    <row r="160" spans="2:13" ht="14.45" hidden="1" customHeight="1" x14ac:dyDescent="0.25">
      <c r="B160" s="69" t="s">
        <v>319</v>
      </c>
      <c r="C160" s="70">
        <v>44820</v>
      </c>
      <c r="D160" s="71" t="s">
        <v>320</v>
      </c>
      <c r="E160" s="71"/>
      <c r="F160" s="192"/>
      <c r="G160" s="106"/>
      <c r="H160" s="106"/>
      <c r="I160" s="106"/>
      <c r="J160" s="106"/>
      <c r="K160" s="106"/>
      <c r="L160" s="106"/>
      <c r="M160" s="106"/>
    </row>
    <row r="161" spans="2:13" ht="14.45" hidden="1" customHeight="1" x14ac:dyDescent="0.25">
      <c r="B161" s="69" t="s">
        <v>321</v>
      </c>
      <c r="C161" s="70">
        <v>44820</v>
      </c>
      <c r="D161" s="71" t="s">
        <v>322</v>
      </c>
      <c r="E161" s="71"/>
      <c r="F161" s="192"/>
      <c r="G161" s="106"/>
      <c r="H161" s="106"/>
      <c r="I161" s="106"/>
      <c r="J161" s="106"/>
      <c r="K161" s="106"/>
      <c r="L161" s="106"/>
      <c r="M161" s="106"/>
    </row>
    <row r="162" spans="2:13" ht="14.45" hidden="1" customHeight="1" x14ac:dyDescent="0.25">
      <c r="B162" s="69" t="s">
        <v>323</v>
      </c>
      <c r="C162" s="70">
        <v>44820</v>
      </c>
      <c r="D162" s="71" t="s">
        <v>324</v>
      </c>
      <c r="E162" s="71"/>
      <c r="F162" s="192"/>
      <c r="G162" s="106"/>
      <c r="H162" s="106"/>
      <c r="I162" s="106"/>
      <c r="J162" s="106"/>
      <c r="K162" s="106"/>
      <c r="L162" s="106"/>
      <c r="M162" s="106"/>
    </row>
    <row r="163" spans="2:13" ht="14.45" hidden="1" customHeight="1" x14ac:dyDescent="0.25">
      <c r="B163" s="69" t="s">
        <v>325</v>
      </c>
      <c r="C163" s="70">
        <v>44820</v>
      </c>
      <c r="D163" s="71" t="s">
        <v>326</v>
      </c>
      <c r="E163" s="71"/>
      <c r="F163" s="192"/>
      <c r="G163" s="106"/>
      <c r="H163" s="106"/>
      <c r="I163" s="106"/>
      <c r="J163" s="106"/>
      <c r="K163" s="106"/>
      <c r="L163" s="106"/>
      <c r="M163" s="106"/>
    </row>
    <row r="164" spans="2:13" hidden="1" x14ac:dyDescent="0.25">
      <c r="B164" s="69" t="s">
        <v>327</v>
      </c>
      <c r="C164" s="70">
        <v>44823</v>
      </c>
      <c r="D164" s="71" t="s">
        <v>328</v>
      </c>
      <c r="E164" s="71"/>
      <c r="F164" s="192"/>
      <c r="G164" s="106">
        <v>30</v>
      </c>
      <c r="H164" s="106"/>
      <c r="I164" s="106"/>
      <c r="J164" s="106"/>
      <c r="K164" s="106">
        <v>41</v>
      </c>
      <c r="L164" s="106"/>
      <c r="M164" s="106">
        <v>52.3</v>
      </c>
    </row>
    <row r="165" spans="2:13" hidden="1" x14ac:dyDescent="0.25">
      <c r="B165" s="69" t="s">
        <v>329</v>
      </c>
      <c r="C165" s="70">
        <v>44824</v>
      </c>
      <c r="D165" s="71" t="s">
        <v>330</v>
      </c>
      <c r="E165" s="71"/>
      <c r="F165" s="192"/>
      <c r="G165" s="106">
        <v>25</v>
      </c>
      <c r="H165" s="106"/>
      <c r="I165" s="106"/>
      <c r="J165" s="106"/>
      <c r="K165" s="106">
        <v>32.4</v>
      </c>
      <c r="L165" s="106"/>
      <c r="M165" s="106">
        <v>41.7</v>
      </c>
    </row>
    <row r="166" spans="2:13" hidden="1" x14ac:dyDescent="0.25">
      <c r="B166" s="69" t="s">
        <v>331</v>
      </c>
      <c r="C166" s="70">
        <v>44825</v>
      </c>
      <c r="D166" s="71" t="s">
        <v>332</v>
      </c>
      <c r="E166" s="71"/>
      <c r="F166" s="192"/>
      <c r="G166" s="106">
        <v>28.9</v>
      </c>
      <c r="H166" s="106"/>
      <c r="I166" s="106"/>
      <c r="J166" s="106"/>
      <c r="K166" s="106">
        <v>37.1</v>
      </c>
      <c r="L166" s="106"/>
      <c r="M166" s="106">
        <v>44.1</v>
      </c>
    </row>
    <row r="167" spans="2:13" hidden="1" x14ac:dyDescent="0.25">
      <c r="B167" s="69" t="s">
        <v>333</v>
      </c>
      <c r="C167" s="70">
        <v>44825</v>
      </c>
      <c r="D167" s="71" t="s">
        <v>334</v>
      </c>
      <c r="E167" s="71"/>
      <c r="F167" s="192"/>
      <c r="G167" s="106">
        <v>35.299999999999997</v>
      </c>
      <c r="H167" s="106"/>
      <c r="I167" s="106"/>
      <c r="J167" s="106"/>
      <c r="K167" s="106">
        <v>43.2</v>
      </c>
      <c r="L167" s="106"/>
      <c r="M167" s="106">
        <v>53.9</v>
      </c>
    </row>
    <row r="168" spans="2:13" hidden="1" x14ac:dyDescent="0.25">
      <c r="B168" s="69" t="s">
        <v>335</v>
      </c>
      <c r="C168" s="70">
        <v>44826</v>
      </c>
      <c r="D168" s="71" t="s">
        <v>336</v>
      </c>
      <c r="E168" s="71"/>
      <c r="F168" s="192"/>
      <c r="G168" s="106">
        <v>40</v>
      </c>
      <c r="H168" s="106"/>
      <c r="I168" s="106"/>
      <c r="J168" s="106"/>
      <c r="K168" s="106">
        <v>46.3</v>
      </c>
      <c r="L168" s="106"/>
      <c r="M168" s="106">
        <v>60</v>
      </c>
    </row>
    <row r="169" spans="2:13" hidden="1" x14ac:dyDescent="0.25">
      <c r="B169" s="69" t="s">
        <v>337</v>
      </c>
      <c r="C169" s="70">
        <v>44826</v>
      </c>
      <c r="D169" s="71" t="s">
        <v>338</v>
      </c>
      <c r="E169" s="71"/>
      <c r="F169" s="192"/>
      <c r="G169" s="106">
        <v>36</v>
      </c>
      <c r="H169" s="106"/>
      <c r="I169" s="106"/>
      <c r="J169" s="106"/>
      <c r="K169" s="106">
        <v>41</v>
      </c>
      <c r="L169" s="106"/>
      <c r="M169" s="106">
        <v>53.5</v>
      </c>
    </row>
    <row r="170" spans="2:13" hidden="1" x14ac:dyDescent="0.25">
      <c r="B170" s="69" t="s">
        <v>339</v>
      </c>
      <c r="C170" s="70">
        <v>44827</v>
      </c>
      <c r="D170" s="73" t="s">
        <v>340</v>
      </c>
      <c r="E170" s="73"/>
      <c r="F170" s="193"/>
      <c r="G170" s="106">
        <v>28.2</v>
      </c>
      <c r="H170" s="106"/>
      <c r="I170" s="106"/>
      <c r="J170" s="106"/>
      <c r="K170" s="106">
        <v>38.700000000000003</v>
      </c>
      <c r="L170" s="106"/>
      <c r="M170" s="106">
        <v>46.6</v>
      </c>
    </row>
    <row r="171" spans="2:13" hidden="1" x14ac:dyDescent="0.25">
      <c r="B171" s="69" t="s">
        <v>341</v>
      </c>
      <c r="C171" s="70">
        <v>44827</v>
      </c>
      <c r="D171" s="71" t="s">
        <v>342</v>
      </c>
      <c r="E171" s="71"/>
      <c r="F171" s="192"/>
      <c r="G171" s="106">
        <v>33.799999999999997</v>
      </c>
      <c r="H171" s="106"/>
      <c r="I171" s="106"/>
      <c r="J171" s="106"/>
      <c r="K171" s="106">
        <v>45.8</v>
      </c>
      <c r="L171" s="106"/>
      <c r="M171" s="106">
        <v>59.3</v>
      </c>
    </row>
    <row r="172" spans="2:13" hidden="1" x14ac:dyDescent="0.25">
      <c r="B172" s="69" t="s">
        <v>343</v>
      </c>
      <c r="C172" s="70">
        <v>44828</v>
      </c>
      <c r="D172" s="71" t="s">
        <v>344</v>
      </c>
      <c r="E172" s="71"/>
      <c r="F172" s="192"/>
      <c r="G172" s="106">
        <v>28.2</v>
      </c>
      <c r="H172" s="106"/>
      <c r="I172" s="106"/>
      <c r="J172" s="106"/>
      <c r="K172" s="106">
        <v>39.200000000000003</v>
      </c>
      <c r="L172" s="106"/>
      <c r="M172" s="106">
        <v>47.6</v>
      </c>
    </row>
    <row r="173" spans="2:13" hidden="1" x14ac:dyDescent="0.25">
      <c r="B173" s="69" t="s">
        <v>345</v>
      </c>
      <c r="C173" s="70">
        <v>44830</v>
      </c>
      <c r="D173" s="71" t="s">
        <v>346</v>
      </c>
      <c r="E173" s="71"/>
      <c r="F173" s="192"/>
      <c r="G173" s="106">
        <v>39.1</v>
      </c>
      <c r="H173" s="106"/>
      <c r="I173" s="106"/>
      <c r="J173" s="106"/>
      <c r="K173" s="106">
        <v>50.2</v>
      </c>
      <c r="L173" s="106"/>
      <c r="M173" s="106">
        <v>62.4</v>
      </c>
    </row>
    <row r="174" spans="2:13" hidden="1" x14ac:dyDescent="0.25">
      <c r="B174" s="69" t="s">
        <v>347</v>
      </c>
      <c r="C174" s="70">
        <v>44831</v>
      </c>
      <c r="D174" s="71" t="s">
        <v>348</v>
      </c>
      <c r="E174" s="71"/>
      <c r="F174" s="192"/>
      <c r="G174" s="106">
        <v>41.2</v>
      </c>
      <c r="H174" s="106"/>
      <c r="I174" s="106"/>
      <c r="J174" s="106"/>
      <c r="K174" s="106">
        <v>50</v>
      </c>
      <c r="L174" s="106"/>
      <c r="M174" s="106">
        <v>66</v>
      </c>
    </row>
    <row r="175" spans="2:13" hidden="1" x14ac:dyDescent="0.25">
      <c r="B175" s="69" t="s">
        <v>349</v>
      </c>
      <c r="C175" s="70">
        <v>44832</v>
      </c>
      <c r="D175" s="71" t="s">
        <v>350</v>
      </c>
      <c r="E175" s="71"/>
      <c r="F175" s="192"/>
      <c r="G175" s="106">
        <v>33</v>
      </c>
      <c r="H175" s="106"/>
      <c r="I175" s="106"/>
      <c r="J175" s="106"/>
      <c r="K175" s="106">
        <v>40.5</v>
      </c>
      <c r="L175" s="106"/>
      <c r="M175" s="106">
        <v>50.7</v>
      </c>
    </row>
    <row r="176" spans="2:13" hidden="1" x14ac:dyDescent="0.25">
      <c r="B176" s="69" t="s">
        <v>351</v>
      </c>
      <c r="C176" s="70">
        <v>44842</v>
      </c>
      <c r="D176" s="71" t="s">
        <v>352</v>
      </c>
      <c r="E176" s="71"/>
      <c r="F176" s="192"/>
      <c r="G176" s="106">
        <v>31.8</v>
      </c>
      <c r="H176" s="106"/>
      <c r="I176" s="106"/>
      <c r="J176" s="106"/>
      <c r="K176" s="106">
        <v>39.299999999999997</v>
      </c>
      <c r="L176" s="106"/>
      <c r="M176" s="106">
        <v>50.6</v>
      </c>
    </row>
    <row r="177" spans="2:15" hidden="1" x14ac:dyDescent="0.25">
      <c r="B177" s="69" t="s">
        <v>353</v>
      </c>
      <c r="C177" s="70">
        <v>44844</v>
      </c>
      <c r="D177" s="71" t="s">
        <v>354</v>
      </c>
      <c r="E177" s="71"/>
      <c r="F177" s="192"/>
      <c r="G177" s="106">
        <v>35.299999999999997</v>
      </c>
      <c r="H177" s="106"/>
      <c r="I177" s="106"/>
      <c r="J177" s="106"/>
      <c r="K177" s="106">
        <v>45.7</v>
      </c>
      <c r="L177" s="106"/>
      <c r="M177" s="106">
        <v>55.1</v>
      </c>
      <c r="N177" s="1"/>
      <c r="O177" s="1"/>
    </row>
    <row r="178" spans="2:15" hidden="1" x14ac:dyDescent="0.25">
      <c r="B178" s="69" t="s">
        <v>355</v>
      </c>
      <c r="C178" s="70">
        <v>44845</v>
      </c>
      <c r="D178" s="71" t="s">
        <v>356</v>
      </c>
      <c r="E178" s="71"/>
      <c r="F178" s="192"/>
      <c r="G178" s="106">
        <v>40.5</v>
      </c>
      <c r="H178" s="106"/>
      <c r="I178" s="106"/>
      <c r="J178" s="106"/>
      <c r="K178" s="106">
        <v>47.3</v>
      </c>
      <c r="L178" s="106"/>
      <c r="M178" s="106">
        <v>59.5</v>
      </c>
    </row>
    <row r="179" spans="2:15" ht="30" hidden="1" x14ac:dyDescent="0.25">
      <c r="B179" s="69" t="s">
        <v>357</v>
      </c>
      <c r="C179" s="70">
        <v>44847</v>
      </c>
      <c r="D179" s="73" t="s">
        <v>358</v>
      </c>
      <c r="E179" s="73"/>
      <c r="F179" s="193"/>
      <c r="G179" s="105">
        <v>32.200000000000003</v>
      </c>
      <c r="H179" s="105"/>
      <c r="I179" s="105"/>
      <c r="J179" s="105"/>
      <c r="K179" s="105">
        <v>40.799999999999997</v>
      </c>
      <c r="L179" s="105"/>
      <c r="M179" s="105">
        <v>45.7</v>
      </c>
    </row>
    <row r="180" spans="2:15" hidden="1" x14ac:dyDescent="0.25">
      <c r="B180" s="69" t="s">
        <v>359</v>
      </c>
      <c r="C180" s="70">
        <v>44848</v>
      </c>
      <c r="D180" s="73" t="s">
        <v>360</v>
      </c>
      <c r="E180" s="73"/>
      <c r="F180" s="193"/>
      <c r="G180" s="105">
        <v>31.7</v>
      </c>
      <c r="H180" s="105"/>
      <c r="I180" s="105"/>
      <c r="J180" s="105"/>
      <c r="K180" s="105">
        <v>39.9</v>
      </c>
      <c r="L180" s="105"/>
      <c r="M180" s="105">
        <v>49.5</v>
      </c>
    </row>
    <row r="181" spans="2:15" ht="30" hidden="1" x14ac:dyDescent="0.25">
      <c r="B181" s="69" t="s">
        <v>361</v>
      </c>
      <c r="C181" s="70">
        <v>44849</v>
      </c>
      <c r="D181" s="73" t="s">
        <v>362</v>
      </c>
      <c r="E181" s="73"/>
      <c r="F181" s="193"/>
      <c r="G181" s="105">
        <v>35.6</v>
      </c>
      <c r="H181" s="105"/>
      <c r="I181" s="105"/>
      <c r="J181" s="105"/>
      <c r="K181" s="105">
        <v>42.9</v>
      </c>
      <c r="L181" s="105"/>
      <c r="M181" s="105">
        <v>50.4</v>
      </c>
    </row>
    <row r="182" spans="2:15" hidden="1" x14ac:dyDescent="0.25">
      <c r="B182" s="69" t="s">
        <v>363</v>
      </c>
      <c r="C182" s="70">
        <v>44849</v>
      </c>
      <c r="D182" s="71" t="s">
        <v>364</v>
      </c>
      <c r="E182" s="71"/>
      <c r="F182" s="192"/>
      <c r="G182" s="106">
        <v>28.3</v>
      </c>
      <c r="H182" s="106"/>
      <c r="I182" s="106"/>
      <c r="J182" s="106"/>
      <c r="K182" s="106">
        <v>34.6</v>
      </c>
      <c r="L182" s="106"/>
      <c r="M182" s="106">
        <v>43.2</v>
      </c>
    </row>
    <row r="183" spans="2:15" hidden="1" x14ac:dyDescent="0.25">
      <c r="B183" s="69" t="s">
        <v>365</v>
      </c>
      <c r="C183" s="70">
        <v>44851</v>
      </c>
      <c r="D183" s="73" t="s">
        <v>366</v>
      </c>
      <c r="E183" s="73"/>
      <c r="F183" s="193"/>
      <c r="G183" s="106">
        <v>28.4</v>
      </c>
      <c r="H183" s="106"/>
      <c r="I183" s="106"/>
      <c r="J183" s="106"/>
      <c r="K183" s="106">
        <v>35.6</v>
      </c>
      <c r="L183" s="106"/>
      <c r="M183" s="106">
        <v>44</v>
      </c>
    </row>
    <row r="184" spans="2:15" ht="30" hidden="1" x14ac:dyDescent="0.25">
      <c r="B184" s="69" t="s">
        <v>367</v>
      </c>
      <c r="C184" s="70">
        <v>44852</v>
      </c>
      <c r="D184" s="73" t="s">
        <v>1025</v>
      </c>
      <c r="E184" s="73"/>
      <c r="F184" s="193"/>
      <c r="G184" s="105">
        <v>41.3</v>
      </c>
      <c r="H184" s="105"/>
      <c r="I184" s="105"/>
      <c r="J184" s="105"/>
      <c r="K184" s="105">
        <v>47.7</v>
      </c>
      <c r="L184" s="105"/>
      <c r="M184" s="105">
        <v>58.1</v>
      </c>
    </row>
    <row r="185" spans="2:15" ht="30" hidden="1" x14ac:dyDescent="0.25">
      <c r="B185" s="69" t="s">
        <v>368</v>
      </c>
      <c r="C185" s="70">
        <v>44852</v>
      </c>
      <c r="D185" s="73" t="s">
        <v>369</v>
      </c>
      <c r="E185" s="73"/>
      <c r="F185" s="193"/>
      <c r="G185" s="105">
        <v>46.7</v>
      </c>
      <c r="H185" s="105"/>
      <c r="I185" s="105"/>
      <c r="J185" s="105"/>
      <c r="K185" s="105">
        <v>55.9</v>
      </c>
      <c r="L185" s="105"/>
      <c r="M185" s="105">
        <v>68.2</v>
      </c>
    </row>
    <row r="186" spans="2:15" ht="30" hidden="1" x14ac:dyDescent="0.25">
      <c r="B186" s="69" t="s">
        <v>370</v>
      </c>
      <c r="C186" s="70">
        <v>44853</v>
      </c>
      <c r="D186" s="73" t="s">
        <v>371</v>
      </c>
      <c r="E186" s="73"/>
      <c r="F186" s="193"/>
      <c r="G186" s="105">
        <v>61.1</v>
      </c>
      <c r="H186" s="105"/>
      <c r="I186" s="105"/>
      <c r="J186" s="105"/>
      <c r="K186" s="105">
        <v>62.1</v>
      </c>
      <c r="L186" s="105"/>
      <c r="M186" s="105">
        <v>76.5</v>
      </c>
    </row>
    <row r="187" spans="2:15" hidden="1" x14ac:dyDescent="0.25">
      <c r="B187" s="69" t="s">
        <v>372</v>
      </c>
      <c r="C187" s="70">
        <v>44853</v>
      </c>
      <c r="D187" s="73" t="s">
        <v>1031</v>
      </c>
      <c r="E187" s="73"/>
      <c r="F187" s="193"/>
      <c r="G187" s="106">
        <v>56.3</v>
      </c>
      <c r="H187" s="106"/>
      <c r="I187" s="106"/>
      <c r="J187" s="106"/>
      <c r="K187" s="106">
        <v>57.1</v>
      </c>
      <c r="L187" s="106"/>
      <c r="M187" s="106">
        <v>71.3</v>
      </c>
    </row>
    <row r="188" spans="2:15" ht="30" hidden="1" x14ac:dyDescent="0.25">
      <c r="B188" s="69" t="s">
        <v>373</v>
      </c>
      <c r="C188" s="70">
        <v>44854</v>
      </c>
      <c r="D188" s="73" t="s">
        <v>1026</v>
      </c>
      <c r="E188" s="73"/>
      <c r="F188" s="193"/>
      <c r="G188" s="105">
        <v>59.7</v>
      </c>
      <c r="H188" s="105"/>
      <c r="I188" s="105"/>
      <c r="J188" s="105"/>
      <c r="K188" s="105">
        <v>62.4</v>
      </c>
      <c r="L188" s="105"/>
      <c r="M188" s="105">
        <v>80.400000000000006</v>
      </c>
    </row>
    <row r="189" spans="2:15" hidden="1" x14ac:dyDescent="0.25">
      <c r="B189" s="69" t="s">
        <v>374</v>
      </c>
      <c r="C189" s="70">
        <v>44854</v>
      </c>
      <c r="D189" s="73" t="s">
        <v>375</v>
      </c>
      <c r="E189" s="73"/>
      <c r="F189" s="193"/>
      <c r="G189" s="106">
        <v>54.5</v>
      </c>
      <c r="H189" s="106"/>
      <c r="I189" s="106"/>
      <c r="J189" s="106"/>
      <c r="K189" s="106">
        <v>57.1</v>
      </c>
      <c r="L189" s="106"/>
      <c r="M189" s="106">
        <v>74.099999999999994</v>
      </c>
    </row>
    <row r="190" spans="2:15" ht="30" hidden="1" x14ac:dyDescent="0.25">
      <c r="B190" s="69" t="s">
        <v>376</v>
      </c>
      <c r="C190" s="70">
        <v>44855</v>
      </c>
      <c r="D190" s="97" t="s">
        <v>1027</v>
      </c>
      <c r="E190" s="97"/>
      <c r="F190" s="194"/>
      <c r="G190" s="105">
        <v>44.3</v>
      </c>
      <c r="H190" s="105"/>
      <c r="I190" s="105"/>
      <c r="J190" s="105"/>
      <c r="K190" s="105">
        <v>51.6</v>
      </c>
      <c r="L190" s="105"/>
      <c r="M190" s="105">
        <v>63.3</v>
      </c>
    </row>
    <row r="191" spans="2:15" hidden="1" x14ac:dyDescent="0.25">
      <c r="B191" s="69" t="s">
        <v>377</v>
      </c>
      <c r="C191" s="70">
        <v>44856</v>
      </c>
      <c r="D191" s="97" t="s">
        <v>378</v>
      </c>
      <c r="E191" s="97"/>
      <c r="F191" s="194"/>
      <c r="G191" s="106">
        <v>28.4</v>
      </c>
      <c r="H191" s="106"/>
      <c r="I191" s="106"/>
      <c r="J191" s="106"/>
      <c r="K191" s="106">
        <v>33.9</v>
      </c>
      <c r="L191" s="106"/>
      <c r="M191" s="106">
        <v>41.1</v>
      </c>
    </row>
    <row r="192" spans="2:15" hidden="1" x14ac:dyDescent="0.25">
      <c r="B192" s="69" t="s">
        <v>963</v>
      </c>
      <c r="C192" s="70">
        <v>44858</v>
      </c>
      <c r="D192" s="97" t="s">
        <v>1013</v>
      </c>
      <c r="E192" s="97"/>
      <c r="F192" s="194"/>
      <c r="G192" s="106">
        <v>30.4</v>
      </c>
      <c r="H192" s="106"/>
      <c r="I192" s="106"/>
      <c r="J192" s="106"/>
      <c r="K192" s="106">
        <v>34.700000000000003</v>
      </c>
      <c r="L192" s="106"/>
      <c r="M192" s="106">
        <v>42.4</v>
      </c>
    </row>
    <row r="193" spans="2:15" hidden="1" x14ac:dyDescent="0.25">
      <c r="B193" s="69" t="s">
        <v>964</v>
      </c>
      <c r="C193" s="70">
        <v>44858</v>
      </c>
      <c r="D193" s="97" t="s">
        <v>965</v>
      </c>
      <c r="E193" s="97"/>
      <c r="F193" s="194"/>
      <c r="G193" s="106">
        <v>34.1</v>
      </c>
      <c r="H193" s="106"/>
      <c r="I193" s="106"/>
      <c r="J193" s="106"/>
      <c r="K193" s="106">
        <v>40.200000000000003</v>
      </c>
      <c r="L193" s="106"/>
      <c r="M193" s="106">
        <v>47.3</v>
      </c>
    </row>
    <row r="194" spans="2:15" ht="30" hidden="1" x14ac:dyDescent="0.25">
      <c r="B194" s="69" t="s">
        <v>966</v>
      </c>
      <c r="C194" s="70">
        <v>44859</v>
      </c>
      <c r="D194" s="97" t="s">
        <v>1028</v>
      </c>
      <c r="E194" s="97"/>
      <c r="F194" s="194"/>
      <c r="G194" s="105">
        <v>29.7</v>
      </c>
      <c r="H194" s="105"/>
      <c r="I194" s="105"/>
      <c r="J194" s="105"/>
      <c r="K194" s="105">
        <v>31.8</v>
      </c>
      <c r="L194" s="105"/>
      <c r="M194" s="105">
        <v>40.700000000000003</v>
      </c>
    </row>
    <row r="195" spans="2:15" hidden="1" x14ac:dyDescent="0.25">
      <c r="B195" s="69" t="s">
        <v>967</v>
      </c>
      <c r="C195" s="70">
        <v>44860</v>
      </c>
      <c r="D195" s="97" t="s">
        <v>969</v>
      </c>
      <c r="E195" s="97"/>
      <c r="F195" s="194"/>
      <c r="G195" s="106">
        <v>34.1</v>
      </c>
      <c r="H195" s="106"/>
      <c r="I195" s="106"/>
      <c r="J195" s="106"/>
      <c r="K195" s="106">
        <v>40.9</v>
      </c>
      <c r="L195" s="106"/>
      <c r="M195" s="106">
        <v>44.9</v>
      </c>
    </row>
    <row r="196" spans="2:15" hidden="1" x14ac:dyDescent="0.25">
      <c r="B196" s="69" t="s">
        <v>968</v>
      </c>
      <c r="C196" s="70">
        <v>44860</v>
      </c>
      <c r="D196" s="73" t="s">
        <v>1012</v>
      </c>
      <c r="E196" s="73"/>
      <c r="F196" s="193"/>
      <c r="G196" s="106">
        <v>30.74</v>
      </c>
      <c r="H196" s="106"/>
      <c r="I196" s="106"/>
      <c r="J196" s="106"/>
      <c r="K196" s="106">
        <v>39</v>
      </c>
      <c r="L196" s="106"/>
      <c r="M196" s="106">
        <v>47.1</v>
      </c>
      <c r="N196" s="1"/>
      <c r="O196" s="1"/>
    </row>
    <row r="197" spans="2:15" hidden="1" x14ac:dyDescent="0.25">
      <c r="B197" s="69" t="s">
        <v>970</v>
      </c>
      <c r="C197" s="70">
        <v>44861</v>
      </c>
      <c r="D197" s="73" t="s">
        <v>973</v>
      </c>
      <c r="E197" s="73"/>
      <c r="F197" s="193"/>
      <c r="G197" s="106">
        <v>46.2</v>
      </c>
      <c r="H197" s="106"/>
      <c r="I197" s="106"/>
      <c r="J197" s="106"/>
      <c r="K197" s="106">
        <v>52.7</v>
      </c>
      <c r="L197" s="106"/>
      <c r="M197" s="106">
        <v>60.3</v>
      </c>
      <c r="N197" s="1"/>
      <c r="O197" s="1"/>
    </row>
    <row r="198" spans="2:15" ht="30" hidden="1" x14ac:dyDescent="0.25">
      <c r="B198" s="69" t="s">
        <v>971</v>
      </c>
      <c r="C198" s="70">
        <v>44862</v>
      </c>
      <c r="D198" s="73" t="s">
        <v>974</v>
      </c>
      <c r="E198" s="73"/>
      <c r="F198" s="193"/>
      <c r="G198" s="105">
        <v>42.1</v>
      </c>
      <c r="H198" s="105"/>
      <c r="I198" s="105"/>
      <c r="J198" s="105"/>
      <c r="K198" s="105">
        <v>43.2</v>
      </c>
      <c r="L198" s="105"/>
      <c r="M198" s="105">
        <v>56.1</v>
      </c>
      <c r="N198" s="1"/>
      <c r="O198" s="1"/>
    </row>
    <row r="199" spans="2:15" hidden="1" x14ac:dyDescent="0.25">
      <c r="B199" s="69" t="s">
        <v>972</v>
      </c>
      <c r="C199" s="70">
        <v>44863</v>
      </c>
      <c r="D199" s="73" t="s">
        <v>1029</v>
      </c>
      <c r="E199" s="73"/>
      <c r="F199" s="193"/>
      <c r="G199" s="106">
        <v>39.5</v>
      </c>
      <c r="H199" s="106"/>
      <c r="I199" s="106"/>
      <c r="J199" s="106"/>
      <c r="K199" s="106">
        <v>44.4</v>
      </c>
      <c r="L199" s="106"/>
      <c r="M199" s="106">
        <v>53.1</v>
      </c>
      <c r="N199" s="1"/>
      <c r="O199" s="1"/>
    </row>
    <row r="200" spans="2:15" ht="30" hidden="1" x14ac:dyDescent="0.25">
      <c r="B200" s="69" t="s">
        <v>975</v>
      </c>
      <c r="C200" s="70">
        <v>44865</v>
      </c>
      <c r="D200" s="73" t="s">
        <v>1030</v>
      </c>
      <c r="E200" s="73"/>
      <c r="F200" s="193"/>
      <c r="G200" s="105">
        <v>32.700000000000003</v>
      </c>
      <c r="H200" s="105"/>
      <c r="I200" s="105"/>
      <c r="J200" s="105"/>
      <c r="K200" s="105">
        <v>40.1</v>
      </c>
      <c r="L200" s="105"/>
      <c r="M200" s="105">
        <v>52.9</v>
      </c>
    </row>
    <row r="201" spans="2:15" ht="30" hidden="1" x14ac:dyDescent="0.25">
      <c r="B201" s="69" t="s">
        <v>976</v>
      </c>
      <c r="C201" s="70">
        <v>44866</v>
      </c>
      <c r="D201" s="73" t="s">
        <v>977</v>
      </c>
      <c r="E201" s="73"/>
      <c r="F201" s="193"/>
      <c r="G201" s="105">
        <v>24.2</v>
      </c>
      <c r="H201" s="105"/>
      <c r="I201" s="105"/>
      <c r="J201" s="105"/>
      <c r="K201" s="105">
        <v>33.9</v>
      </c>
      <c r="L201" s="105"/>
      <c r="M201" s="105">
        <v>43.6</v>
      </c>
    </row>
    <row r="202" spans="2:15" ht="30" hidden="1" x14ac:dyDescent="0.25">
      <c r="B202" s="69" t="s">
        <v>978</v>
      </c>
      <c r="C202" s="70">
        <v>44868</v>
      </c>
      <c r="D202" s="97" t="s">
        <v>1035</v>
      </c>
      <c r="E202" s="97"/>
      <c r="F202" s="194"/>
      <c r="G202" s="105">
        <v>32.700000000000003</v>
      </c>
      <c r="H202" s="105"/>
      <c r="I202" s="105"/>
      <c r="J202" s="105"/>
      <c r="K202" s="105">
        <v>39.9</v>
      </c>
      <c r="L202" s="105"/>
      <c r="M202" s="105">
        <v>49</v>
      </c>
    </row>
    <row r="203" spans="2:15" hidden="1" x14ac:dyDescent="0.25">
      <c r="B203" s="69" t="s">
        <v>979</v>
      </c>
      <c r="C203" s="70">
        <v>44869</v>
      </c>
      <c r="D203" s="97" t="s">
        <v>1036</v>
      </c>
      <c r="E203" s="97"/>
      <c r="F203" s="194"/>
      <c r="G203" s="106">
        <v>33.200000000000003</v>
      </c>
      <c r="H203" s="106"/>
      <c r="I203" s="106"/>
      <c r="J203" s="106"/>
      <c r="K203" s="106">
        <v>43.6</v>
      </c>
      <c r="L203" s="106"/>
      <c r="M203" s="106">
        <v>49.5</v>
      </c>
    </row>
    <row r="204" spans="2:15" ht="30" hidden="1" x14ac:dyDescent="0.25">
      <c r="B204" s="69" t="s">
        <v>980</v>
      </c>
      <c r="C204" s="70">
        <v>44870</v>
      </c>
      <c r="D204" s="97" t="s">
        <v>1037</v>
      </c>
      <c r="E204" s="97"/>
      <c r="F204" s="194"/>
      <c r="G204" s="105">
        <v>36.299999999999997</v>
      </c>
      <c r="H204" s="105"/>
      <c r="I204" s="105"/>
      <c r="J204" s="105"/>
      <c r="K204" s="105">
        <v>50.5</v>
      </c>
      <c r="L204" s="105"/>
      <c r="M204" s="105">
        <v>55.6</v>
      </c>
    </row>
    <row r="205" spans="2:15" ht="30" hidden="1" x14ac:dyDescent="0.25">
      <c r="B205" s="69" t="s">
        <v>981</v>
      </c>
      <c r="C205" s="70">
        <v>44872</v>
      </c>
      <c r="D205" s="73" t="s">
        <v>983</v>
      </c>
      <c r="E205" s="73"/>
      <c r="F205" s="193"/>
      <c r="G205" s="105">
        <v>36.9</v>
      </c>
      <c r="H205" s="105"/>
      <c r="I205" s="105"/>
      <c r="J205" s="105"/>
      <c r="K205" s="105">
        <v>48.3</v>
      </c>
      <c r="L205" s="105"/>
      <c r="M205" s="105">
        <v>55.7</v>
      </c>
    </row>
    <row r="206" spans="2:15" hidden="1" x14ac:dyDescent="0.25">
      <c r="B206" s="69" t="s">
        <v>982</v>
      </c>
      <c r="C206" s="70">
        <v>44872</v>
      </c>
      <c r="D206" s="73" t="s">
        <v>984</v>
      </c>
      <c r="E206" s="73"/>
      <c r="F206" s="193"/>
      <c r="G206" s="105">
        <v>36.9</v>
      </c>
      <c r="H206" s="105"/>
      <c r="I206" s="105"/>
      <c r="J206" s="105"/>
      <c r="K206" s="106">
        <v>47</v>
      </c>
      <c r="L206" s="106"/>
      <c r="M206" s="106">
        <v>51.8</v>
      </c>
    </row>
    <row r="207" spans="2:15" ht="30" hidden="1" x14ac:dyDescent="0.25">
      <c r="B207" s="69" t="s">
        <v>985</v>
      </c>
      <c r="C207" s="70">
        <v>44873</v>
      </c>
      <c r="D207" s="73" t="s">
        <v>987</v>
      </c>
      <c r="E207" s="73"/>
      <c r="F207" s="193"/>
      <c r="G207" s="105">
        <v>48.1</v>
      </c>
      <c r="H207" s="105"/>
      <c r="I207" s="105"/>
      <c r="J207" s="105"/>
      <c r="K207" s="105">
        <v>57.6</v>
      </c>
      <c r="L207" s="105"/>
      <c r="M207" s="105">
        <v>63.6</v>
      </c>
    </row>
    <row r="208" spans="2:15" hidden="1" x14ac:dyDescent="0.25">
      <c r="B208" s="69" t="s">
        <v>986</v>
      </c>
      <c r="C208" s="70">
        <v>44873</v>
      </c>
      <c r="D208" s="73" t="s">
        <v>988</v>
      </c>
      <c r="E208" s="73"/>
      <c r="F208" s="193"/>
      <c r="G208" s="105">
        <v>44.6</v>
      </c>
      <c r="H208" s="105"/>
      <c r="I208" s="105"/>
      <c r="J208" s="105"/>
      <c r="K208" s="106">
        <v>53.8</v>
      </c>
      <c r="L208" s="106"/>
      <c r="M208" s="106">
        <v>62.1</v>
      </c>
    </row>
    <row r="209" spans="2:23" hidden="1" x14ac:dyDescent="0.25">
      <c r="B209" s="69" t="s">
        <v>989</v>
      </c>
      <c r="C209" s="70">
        <v>44874</v>
      </c>
      <c r="D209" s="73" t="s">
        <v>1014</v>
      </c>
      <c r="E209" s="73"/>
      <c r="F209" s="193"/>
      <c r="G209" s="105">
        <v>51</v>
      </c>
      <c r="H209" s="105"/>
      <c r="I209" s="105"/>
      <c r="J209" s="105"/>
      <c r="K209" s="106">
        <v>55</v>
      </c>
      <c r="L209" s="106"/>
      <c r="M209" s="106">
        <v>62.9</v>
      </c>
    </row>
    <row r="210" spans="2:23" hidden="1" x14ac:dyDescent="0.25">
      <c r="B210" s="69" t="s">
        <v>990</v>
      </c>
      <c r="C210" s="70">
        <v>44874</v>
      </c>
      <c r="D210" s="73" t="s">
        <v>991</v>
      </c>
      <c r="E210" s="73"/>
      <c r="F210" s="193"/>
      <c r="G210" s="105">
        <v>45.6</v>
      </c>
      <c r="H210" s="105"/>
      <c r="I210" s="105"/>
      <c r="J210" s="105"/>
      <c r="K210" s="106">
        <v>51.5</v>
      </c>
      <c r="L210" s="106"/>
      <c r="M210" s="106">
        <v>61.1</v>
      </c>
    </row>
    <row r="211" spans="2:23" hidden="1" x14ac:dyDescent="0.25">
      <c r="B211" s="69" t="s">
        <v>1005</v>
      </c>
      <c r="C211" s="70">
        <v>44875</v>
      </c>
      <c r="D211" s="73" t="s">
        <v>1004</v>
      </c>
      <c r="E211" s="73"/>
      <c r="F211" s="193"/>
      <c r="G211" s="105"/>
      <c r="H211" s="105"/>
      <c r="I211" s="105"/>
      <c r="J211" s="105"/>
      <c r="K211" s="106"/>
      <c r="L211" s="106"/>
      <c r="M211" s="106"/>
    </row>
    <row r="212" spans="2:23" hidden="1" x14ac:dyDescent="0.25">
      <c r="B212" s="69" t="s">
        <v>1006</v>
      </c>
      <c r="C212" s="70">
        <v>44875</v>
      </c>
      <c r="D212" s="73" t="s">
        <v>1004</v>
      </c>
      <c r="E212" s="73"/>
      <c r="F212" s="193"/>
      <c r="G212" s="105"/>
      <c r="H212" s="105"/>
      <c r="I212" s="105"/>
      <c r="J212" s="105"/>
      <c r="K212" s="106"/>
      <c r="L212" s="106"/>
      <c r="M212" s="106"/>
    </row>
    <row r="213" spans="2:23" hidden="1" x14ac:dyDescent="0.25">
      <c r="B213" s="69" t="s">
        <v>992</v>
      </c>
      <c r="C213" s="70">
        <v>44875</v>
      </c>
      <c r="D213" s="73" t="s">
        <v>994</v>
      </c>
      <c r="E213" s="73"/>
      <c r="F213" s="193"/>
      <c r="G213" s="105">
        <v>42.7</v>
      </c>
      <c r="H213" s="105"/>
      <c r="I213" s="105"/>
      <c r="J213" s="105"/>
      <c r="K213" s="106">
        <v>45.7</v>
      </c>
      <c r="L213" s="106"/>
      <c r="M213" s="106">
        <v>49.9</v>
      </c>
    </row>
    <row r="214" spans="2:23" hidden="1" x14ac:dyDescent="0.25">
      <c r="B214" s="69" t="s">
        <v>1007</v>
      </c>
      <c r="C214" s="70">
        <v>44876</v>
      </c>
      <c r="D214" s="73" t="s">
        <v>1004</v>
      </c>
      <c r="E214" s="73"/>
      <c r="F214" s="193"/>
      <c r="G214" s="105"/>
      <c r="H214" s="105"/>
      <c r="I214" s="105"/>
      <c r="J214" s="105"/>
      <c r="K214" s="106"/>
      <c r="L214" s="106"/>
      <c r="M214" s="109"/>
    </row>
    <row r="215" spans="2:23" hidden="1" x14ac:dyDescent="0.25">
      <c r="B215" s="69" t="s">
        <v>993</v>
      </c>
      <c r="C215" s="70">
        <v>44875</v>
      </c>
      <c r="D215" s="73" t="s">
        <v>1009</v>
      </c>
      <c r="E215" s="73"/>
      <c r="F215" s="193"/>
      <c r="G215" s="105">
        <v>46.8</v>
      </c>
      <c r="H215" s="105"/>
      <c r="I215" s="105"/>
      <c r="J215" s="105"/>
      <c r="K215" s="106">
        <v>50.8</v>
      </c>
      <c r="L215" s="106"/>
      <c r="M215" s="106">
        <v>57.7</v>
      </c>
    </row>
    <row r="216" spans="2:23" ht="30" hidden="1" x14ac:dyDescent="0.25">
      <c r="B216" s="69" t="s">
        <v>995</v>
      </c>
      <c r="C216" s="70">
        <v>44876</v>
      </c>
      <c r="D216" s="73" t="s">
        <v>1003</v>
      </c>
      <c r="E216" s="73"/>
      <c r="F216" s="193"/>
      <c r="G216" s="105">
        <v>48</v>
      </c>
      <c r="H216" s="105"/>
      <c r="I216" s="105"/>
      <c r="J216" s="105"/>
      <c r="K216" s="105">
        <v>50.6</v>
      </c>
      <c r="L216" s="105"/>
      <c r="M216" s="105">
        <v>59.8</v>
      </c>
    </row>
    <row r="217" spans="2:23" hidden="1" x14ac:dyDescent="0.25">
      <c r="B217" s="69" t="s">
        <v>996</v>
      </c>
      <c r="C217" s="70">
        <v>44876</v>
      </c>
      <c r="D217" s="73" t="s">
        <v>1004</v>
      </c>
      <c r="E217" s="73"/>
      <c r="F217" s="193"/>
      <c r="G217" s="105"/>
      <c r="H217" s="105"/>
      <c r="I217" s="105"/>
      <c r="J217" s="105"/>
      <c r="K217" s="106"/>
      <c r="L217" s="106"/>
      <c r="M217" s="109"/>
    </row>
    <row r="218" spans="2:23" s="121" customFormat="1" hidden="1" x14ac:dyDescent="0.25">
      <c r="B218" s="98" t="s">
        <v>997</v>
      </c>
      <c r="C218" s="99">
        <v>44877</v>
      </c>
      <c r="D218" s="100" t="s">
        <v>1008</v>
      </c>
      <c r="E218" s="100"/>
      <c r="F218" s="195"/>
      <c r="G218" s="111">
        <v>39.6</v>
      </c>
      <c r="H218" s="111"/>
      <c r="I218" s="111"/>
      <c r="J218" s="111"/>
      <c r="K218" s="110">
        <v>41.9</v>
      </c>
      <c r="L218" s="110"/>
      <c r="M218" s="110">
        <v>51.1</v>
      </c>
    </row>
    <row r="219" spans="2:23" s="121" customFormat="1" hidden="1" x14ac:dyDescent="0.25">
      <c r="B219" s="225" t="s">
        <v>998</v>
      </c>
      <c r="C219" s="226">
        <v>44877</v>
      </c>
      <c r="D219" s="227" t="s">
        <v>1034</v>
      </c>
      <c r="E219" s="227"/>
      <c r="F219" s="228"/>
      <c r="G219" s="229"/>
      <c r="H219" s="229">
        <v>67.2</v>
      </c>
      <c r="I219" s="229"/>
      <c r="J219" s="229"/>
      <c r="K219" s="230">
        <v>70.900000000000006</v>
      </c>
      <c r="L219" s="230"/>
      <c r="M219" s="231">
        <v>89.6</v>
      </c>
      <c r="N219" s="122"/>
      <c r="O219" s="122"/>
      <c r="P219" s="271" t="s">
        <v>1045</v>
      </c>
      <c r="Q219" s="271"/>
      <c r="R219" s="271"/>
      <c r="S219" s="271"/>
      <c r="T219" s="271"/>
      <c r="U219" s="271"/>
      <c r="V219" s="271"/>
      <c r="W219" s="167"/>
    </row>
    <row r="220" spans="2:23" s="121" customFormat="1" hidden="1" x14ac:dyDescent="0.25">
      <c r="B220" s="225" t="s">
        <v>999</v>
      </c>
      <c r="C220" s="226">
        <v>44879</v>
      </c>
      <c r="D220" s="227" t="s">
        <v>1001</v>
      </c>
      <c r="E220" s="227"/>
      <c r="F220" s="228"/>
      <c r="G220" s="234">
        <v>9.8000000000000007</v>
      </c>
      <c r="H220" s="232"/>
      <c r="I220" s="232"/>
      <c r="J220" s="232"/>
      <c r="K220" s="230">
        <v>27.3</v>
      </c>
      <c r="L220" s="230"/>
      <c r="M220" s="231">
        <v>31.5</v>
      </c>
      <c r="N220" s="122"/>
      <c r="O220" s="122"/>
      <c r="P220" s="123" t="s">
        <v>1044</v>
      </c>
      <c r="Q220" s="123" t="s">
        <v>13</v>
      </c>
      <c r="R220" s="123" t="s">
        <v>14</v>
      </c>
      <c r="S220" s="123" t="s">
        <v>15</v>
      </c>
      <c r="T220" s="123" t="s">
        <v>16</v>
      </c>
      <c r="U220" s="123" t="s">
        <v>17</v>
      </c>
      <c r="V220" s="123" t="s">
        <v>18</v>
      </c>
      <c r="W220" s="168"/>
    </row>
    <row r="221" spans="2:23" s="121" customFormat="1" hidden="1" x14ac:dyDescent="0.25">
      <c r="B221" s="225" t="s">
        <v>1000</v>
      </c>
      <c r="C221" s="226">
        <v>44879</v>
      </c>
      <c r="D221" s="227" t="s">
        <v>1002</v>
      </c>
      <c r="E221" s="227"/>
      <c r="F221" s="228"/>
      <c r="G221" s="229"/>
      <c r="H221" s="229">
        <v>38.9</v>
      </c>
      <c r="I221" s="229"/>
      <c r="J221" s="229"/>
      <c r="K221" s="230">
        <v>46.3</v>
      </c>
      <c r="L221" s="230"/>
      <c r="M221" s="233">
        <v>42.9</v>
      </c>
      <c r="N221" s="122"/>
      <c r="O221" s="122"/>
      <c r="P221" s="124" t="s">
        <v>9</v>
      </c>
      <c r="Q221" s="125">
        <f>AVERAGE(G219:G232)</f>
        <v>35.424999999999997</v>
      </c>
      <c r="R221" s="125">
        <f>MEDIAN(G219:G232)</f>
        <v>30.9</v>
      </c>
      <c r="S221" s="125">
        <f>MAX(G219:G232)</f>
        <v>70.400000000000006</v>
      </c>
      <c r="T221" s="125">
        <f>MIN(G219:G232)</f>
        <v>9.8000000000000007</v>
      </c>
      <c r="U221" s="126">
        <f>STDEV(G219:G232)</f>
        <v>17.552350269978103</v>
      </c>
      <c r="V221" s="127">
        <f>U221/Q221</f>
        <v>0.4954791889902076</v>
      </c>
      <c r="W221" s="169"/>
    </row>
    <row r="222" spans="2:23" s="121" customFormat="1" ht="30" hidden="1" x14ac:dyDescent="0.25">
      <c r="B222" s="225" t="s">
        <v>1010</v>
      </c>
      <c r="C222" s="226">
        <v>44881</v>
      </c>
      <c r="D222" s="227" t="s">
        <v>1011</v>
      </c>
      <c r="E222" s="227"/>
      <c r="F222" s="228"/>
      <c r="G222" s="229"/>
      <c r="H222" s="229">
        <v>35.6</v>
      </c>
      <c r="I222" s="229"/>
      <c r="J222" s="229"/>
      <c r="K222" s="230">
        <v>44.3</v>
      </c>
      <c r="L222" s="230"/>
      <c r="M222" s="231">
        <v>54.5</v>
      </c>
      <c r="N222" s="122"/>
      <c r="O222" s="122"/>
      <c r="P222" s="124" t="s">
        <v>10</v>
      </c>
      <c r="Q222" s="125">
        <f>AVERAGE(K219:K232)</f>
        <v>45.153846153846153</v>
      </c>
      <c r="R222" s="125">
        <f>MEDIAN(K219:K223,K225,K231:K232)</f>
        <v>43.4</v>
      </c>
      <c r="S222" s="125">
        <f>MAX(K219:K223,K225,K231:K232)</f>
        <v>85.2</v>
      </c>
      <c r="T222" s="125">
        <f>MIN(K219:K223,K225,K231:K232)</f>
        <v>27.3</v>
      </c>
      <c r="U222" s="126">
        <f>STDEV(K219:K223,K225,K231:K232)</f>
        <v>20.086878268447517</v>
      </c>
      <c r="V222" s="127">
        <f>U222/Q222</f>
        <v>0.44485420356016647</v>
      </c>
      <c r="W222" s="169"/>
    </row>
    <row r="223" spans="2:23" s="121" customFormat="1" hidden="1" x14ac:dyDescent="0.25">
      <c r="B223" s="225" t="s">
        <v>1015</v>
      </c>
      <c r="C223" s="226">
        <v>44882</v>
      </c>
      <c r="D223" s="227" t="s">
        <v>1021</v>
      </c>
      <c r="E223" s="227"/>
      <c r="F223" s="228"/>
      <c r="G223" s="229"/>
      <c r="H223" s="229">
        <v>37.9</v>
      </c>
      <c r="I223" s="229"/>
      <c r="J223" s="229"/>
      <c r="K223" s="230">
        <v>32</v>
      </c>
      <c r="L223" s="230"/>
      <c r="M223" s="234">
        <v>48.6</v>
      </c>
      <c r="N223" s="122"/>
      <c r="O223" s="122"/>
      <c r="P223" s="124" t="s">
        <v>11</v>
      </c>
      <c r="Q223" s="125">
        <f>AVERAGE(M219:M232)</f>
        <v>55.24285714285714</v>
      </c>
      <c r="R223" s="125">
        <f>MEDIAN(M219:M224,M226,M232:M232)</f>
        <v>52</v>
      </c>
      <c r="S223" s="125">
        <f>MAX(M219:M224,M226,M232:M232)</f>
        <v>104.3</v>
      </c>
      <c r="T223" s="125">
        <f>MIN(M219:M224,M226,M232:M232)</f>
        <v>31.5</v>
      </c>
      <c r="U223" s="126">
        <f>STDEV(M219:M224,M226,M232:M232)</f>
        <v>24.570071079611107</v>
      </c>
      <c r="V223" s="127">
        <f>U223/Q223</f>
        <v>0.44476466914217161</v>
      </c>
      <c r="W223" s="169"/>
    </row>
    <row r="224" spans="2:23" s="121" customFormat="1" hidden="1" x14ac:dyDescent="0.25">
      <c r="B224" s="225" t="s">
        <v>1016</v>
      </c>
      <c r="C224" s="226">
        <v>44882</v>
      </c>
      <c r="D224" s="227" t="s">
        <v>1023</v>
      </c>
      <c r="E224" s="227"/>
      <c r="F224" s="228"/>
      <c r="G224" s="230"/>
      <c r="H224" s="230">
        <v>41.6</v>
      </c>
      <c r="I224" s="230"/>
      <c r="J224" s="230"/>
      <c r="K224" s="235"/>
      <c r="L224" s="235"/>
      <c r="M224" s="231">
        <v>56.4</v>
      </c>
      <c r="N224" s="122"/>
      <c r="O224" s="122"/>
      <c r="P224" s="156" t="s">
        <v>1255</v>
      </c>
      <c r="Q224" s="157"/>
      <c r="R224" s="157"/>
      <c r="S224" s="157"/>
      <c r="T224" s="157"/>
      <c r="U224" s="157"/>
    </row>
    <row r="225" spans="2:16" s="121" customFormat="1" ht="16.149999999999999" hidden="1" customHeight="1" x14ac:dyDescent="0.25">
      <c r="B225" s="225" t="s">
        <v>1017</v>
      </c>
      <c r="C225" s="226">
        <v>44883</v>
      </c>
      <c r="D225" s="227" t="s">
        <v>1020</v>
      </c>
      <c r="E225" s="227"/>
      <c r="F225" s="228"/>
      <c r="G225" s="229"/>
      <c r="H225" s="229">
        <v>28.2</v>
      </c>
      <c r="I225" s="229"/>
      <c r="J225" s="229"/>
      <c r="K225" s="229">
        <v>42.5</v>
      </c>
      <c r="L225" s="229"/>
      <c r="M225" s="236">
        <v>38.6</v>
      </c>
      <c r="N225" s="122"/>
      <c r="O225" s="122"/>
    </row>
    <row r="226" spans="2:16" s="121" customFormat="1" hidden="1" x14ac:dyDescent="0.25">
      <c r="B226" s="98" t="s">
        <v>1018</v>
      </c>
      <c r="C226" s="99">
        <v>44883</v>
      </c>
      <c r="D226" s="100" t="s">
        <v>1019</v>
      </c>
      <c r="E226" s="100"/>
      <c r="F226" s="195"/>
      <c r="G226" s="110">
        <v>28.8</v>
      </c>
      <c r="H226" s="110"/>
      <c r="I226" s="110"/>
      <c r="J226" s="110"/>
      <c r="K226" s="110">
        <v>39</v>
      </c>
      <c r="L226" s="110"/>
      <c r="M226" s="153">
        <v>49.5</v>
      </c>
      <c r="N226" s="122"/>
      <c r="O226" s="122"/>
    </row>
    <row r="227" spans="2:16" s="121" customFormat="1" hidden="1" x14ac:dyDescent="0.25">
      <c r="B227" s="98" t="s">
        <v>1022</v>
      </c>
      <c r="C227" s="99">
        <v>44884</v>
      </c>
      <c r="D227" s="100" t="s">
        <v>1024</v>
      </c>
      <c r="E227" s="100"/>
      <c r="F227" s="195"/>
      <c r="G227" s="111">
        <v>36.6</v>
      </c>
      <c r="H227" s="111"/>
      <c r="I227" s="111"/>
      <c r="J227" s="111"/>
      <c r="K227" s="110">
        <v>40.4</v>
      </c>
      <c r="L227" s="110"/>
      <c r="M227" s="153">
        <v>52.8</v>
      </c>
    </row>
    <row r="228" spans="2:16" s="121" customFormat="1" hidden="1" x14ac:dyDescent="0.25">
      <c r="B228" s="98" t="s">
        <v>1032</v>
      </c>
      <c r="C228" s="99">
        <v>44886</v>
      </c>
      <c r="D228" s="128" t="s">
        <v>1055</v>
      </c>
      <c r="E228" s="128"/>
      <c r="F228" s="196"/>
      <c r="G228" s="110">
        <v>31.4</v>
      </c>
      <c r="H228" s="110"/>
      <c r="I228" s="110"/>
      <c r="J228" s="110"/>
      <c r="K228" s="110">
        <v>35.5</v>
      </c>
      <c r="L228" s="110"/>
      <c r="M228" s="153">
        <v>43.8</v>
      </c>
    </row>
    <row r="229" spans="2:16" s="121" customFormat="1" hidden="1" x14ac:dyDescent="0.25">
      <c r="B229" s="98" t="s">
        <v>1033</v>
      </c>
      <c r="C229" s="99">
        <v>44886</v>
      </c>
      <c r="D229" s="100" t="s">
        <v>1038</v>
      </c>
      <c r="E229" s="100"/>
      <c r="F229" s="195"/>
      <c r="G229" s="111">
        <v>28.6</v>
      </c>
      <c r="H229" s="111"/>
      <c r="I229" s="111"/>
      <c r="J229" s="111"/>
      <c r="K229" s="110">
        <v>34.700000000000003</v>
      </c>
      <c r="L229" s="110"/>
      <c r="M229" s="153">
        <v>44</v>
      </c>
    </row>
    <row r="230" spans="2:16" s="121" customFormat="1" ht="30" hidden="1" x14ac:dyDescent="0.25">
      <c r="B230" s="98" t="s">
        <v>1039</v>
      </c>
      <c r="C230" s="99">
        <v>44887</v>
      </c>
      <c r="D230" s="100" t="s">
        <v>1042</v>
      </c>
      <c r="E230" s="100"/>
      <c r="F230" s="195"/>
      <c r="G230" s="110">
        <v>47.4</v>
      </c>
      <c r="H230" s="110"/>
      <c r="I230" s="110"/>
      <c r="J230" s="110"/>
      <c r="K230" s="110">
        <v>54.5</v>
      </c>
      <c r="L230" s="110"/>
      <c r="M230" s="153">
        <v>66.099999999999994</v>
      </c>
    </row>
    <row r="231" spans="2:16" s="121" customFormat="1" hidden="1" x14ac:dyDescent="0.25">
      <c r="B231" s="225" t="s">
        <v>1040</v>
      </c>
      <c r="C231" s="226">
        <v>44887</v>
      </c>
      <c r="D231" s="227" t="s">
        <v>1056</v>
      </c>
      <c r="E231" s="227"/>
      <c r="F231" s="228"/>
      <c r="G231" s="229">
        <v>30.4</v>
      </c>
      <c r="H231" s="229"/>
      <c r="I231" s="229"/>
      <c r="J231" s="229"/>
      <c r="K231" s="230">
        <v>34.4</v>
      </c>
      <c r="L231" s="230"/>
      <c r="M231" s="231">
        <v>50.8</v>
      </c>
      <c r="N231" s="122"/>
      <c r="O231" s="122"/>
      <c r="P231" s="122"/>
    </row>
    <row r="232" spans="2:16" s="121" customFormat="1" hidden="1" x14ac:dyDescent="0.25">
      <c r="B232" s="225" t="s">
        <v>1041</v>
      </c>
      <c r="C232" s="226">
        <v>44888</v>
      </c>
      <c r="D232" s="227" t="s">
        <v>1054</v>
      </c>
      <c r="E232" s="227"/>
      <c r="F232" s="228"/>
      <c r="G232" s="230">
        <v>70.400000000000006</v>
      </c>
      <c r="H232" s="230"/>
      <c r="I232" s="230"/>
      <c r="J232" s="230"/>
      <c r="K232" s="230">
        <v>85.2</v>
      </c>
      <c r="L232" s="230"/>
      <c r="M232" s="231">
        <v>104.3</v>
      </c>
    </row>
    <row r="233" spans="2:16" s="121" customFormat="1" hidden="1" x14ac:dyDescent="0.25">
      <c r="B233" s="98" t="s">
        <v>1043</v>
      </c>
      <c r="C233" s="99">
        <v>44888</v>
      </c>
      <c r="D233" s="100" t="s">
        <v>1060</v>
      </c>
      <c r="E233" s="100"/>
      <c r="F233" s="195"/>
      <c r="G233" s="111">
        <v>35.799999999999997</v>
      </c>
      <c r="H233" s="111"/>
      <c r="I233" s="111"/>
      <c r="J233" s="111"/>
      <c r="K233" s="111">
        <v>46.1</v>
      </c>
      <c r="L233" s="111"/>
      <c r="M233" s="153">
        <v>58.8</v>
      </c>
    </row>
    <row r="234" spans="2:16" ht="30" hidden="1" x14ac:dyDescent="0.25">
      <c r="B234" s="69" t="s">
        <v>1046</v>
      </c>
      <c r="C234" s="70">
        <v>44889</v>
      </c>
      <c r="D234" s="73" t="s">
        <v>1061</v>
      </c>
      <c r="E234" s="73"/>
      <c r="F234" s="193"/>
      <c r="G234" s="111">
        <v>56.6</v>
      </c>
      <c r="H234" s="111"/>
      <c r="I234" s="111"/>
      <c r="J234" s="111"/>
      <c r="K234" s="112"/>
      <c r="L234" s="112"/>
      <c r="M234" s="129">
        <v>72.2</v>
      </c>
    </row>
    <row r="235" spans="2:16" hidden="1" x14ac:dyDescent="0.25">
      <c r="B235" s="69" t="s">
        <v>1047</v>
      </c>
      <c r="C235" s="70">
        <v>44889</v>
      </c>
      <c r="D235" s="71" t="s">
        <v>1048</v>
      </c>
      <c r="E235" s="71"/>
      <c r="F235" s="192"/>
      <c r="G235" s="110">
        <v>50.3</v>
      </c>
      <c r="H235" s="110"/>
      <c r="I235" s="110"/>
      <c r="J235" s="110"/>
      <c r="K235" s="106">
        <v>51.2</v>
      </c>
      <c r="L235" s="106"/>
      <c r="M235" s="106">
        <v>67.5</v>
      </c>
    </row>
    <row r="236" spans="2:16" ht="30" hidden="1" x14ac:dyDescent="0.25">
      <c r="B236" s="98" t="s">
        <v>1049</v>
      </c>
      <c r="C236" s="99">
        <v>44890</v>
      </c>
      <c r="D236" s="100" t="s">
        <v>1057</v>
      </c>
      <c r="E236" s="100"/>
      <c r="F236" s="195"/>
      <c r="G236" s="111">
        <v>43.4</v>
      </c>
      <c r="H236" s="111"/>
      <c r="I236" s="111"/>
      <c r="J236" s="111"/>
      <c r="K236" s="111">
        <v>48.7</v>
      </c>
      <c r="L236" s="111"/>
      <c r="M236" s="111">
        <v>67</v>
      </c>
    </row>
    <row r="237" spans="2:16" hidden="1" x14ac:dyDescent="0.25">
      <c r="B237" s="69" t="s">
        <v>1050</v>
      </c>
      <c r="C237" s="70">
        <v>44890</v>
      </c>
      <c r="D237" s="71" t="s">
        <v>1053</v>
      </c>
      <c r="E237" s="71"/>
      <c r="F237" s="192"/>
      <c r="G237" s="110">
        <v>41.5</v>
      </c>
      <c r="H237" s="110"/>
      <c r="I237" s="110"/>
      <c r="J237" s="110"/>
      <c r="K237" s="106">
        <v>52.1</v>
      </c>
      <c r="L237" s="106"/>
      <c r="M237" s="106">
        <v>66.7</v>
      </c>
    </row>
    <row r="238" spans="2:16" ht="30" hidden="1" x14ac:dyDescent="0.25">
      <c r="B238" s="69" t="s">
        <v>1051</v>
      </c>
      <c r="C238" s="70">
        <v>44891</v>
      </c>
      <c r="D238" s="73" t="s">
        <v>1058</v>
      </c>
      <c r="E238" s="73"/>
      <c r="F238" s="193"/>
      <c r="G238" s="106">
        <v>38.4</v>
      </c>
      <c r="H238" s="106"/>
      <c r="I238" s="106"/>
      <c r="J238" s="106"/>
      <c r="K238" s="106">
        <v>46.9</v>
      </c>
      <c r="L238" s="106"/>
      <c r="M238" s="106">
        <v>59.6</v>
      </c>
    </row>
    <row r="239" spans="2:16" hidden="1" x14ac:dyDescent="0.25">
      <c r="B239" s="69" t="s">
        <v>1052</v>
      </c>
      <c r="C239" s="70">
        <v>44891</v>
      </c>
      <c r="D239" s="71" t="s">
        <v>1059</v>
      </c>
      <c r="E239" s="71"/>
      <c r="F239" s="192"/>
      <c r="G239" s="106">
        <v>41.9</v>
      </c>
      <c r="H239" s="106"/>
      <c r="I239" s="106"/>
      <c r="J239" s="106"/>
      <c r="K239" s="106">
        <v>49.2</v>
      </c>
      <c r="L239" s="106"/>
      <c r="M239" s="106">
        <v>62.5</v>
      </c>
    </row>
    <row r="240" spans="2:16" hidden="1" x14ac:dyDescent="0.25">
      <c r="B240" s="69" t="s">
        <v>1062</v>
      </c>
      <c r="C240" s="70">
        <v>44893</v>
      </c>
      <c r="D240" s="71" t="s">
        <v>1065</v>
      </c>
      <c r="E240" s="71"/>
      <c r="F240" s="192"/>
      <c r="G240" s="106">
        <v>38.4</v>
      </c>
      <c r="H240" s="106"/>
      <c r="I240" s="106"/>
      <c r="J240" s="106"/>
      <c r="K240" s="106">
        <v>47.8</v>
      </c>
      <c r="L240" s="106"/>
      <c r="M240" s="106">
        <v>58.7</v>
      </c>
    </row>
    <row r="241" spans="2:15" hidden="1" x14ac:dyDescent="0.25">
      <c r="B241" s="69" t="s">
        <v>1063</v>
      </c>
      <c r="C241" s="70">
        <v>44893</v>
      </c>
      <c r="D241" s="71" t="s">
        <v>1064</v>
      </c>
      <c r="E241" s="71"/>
      <c r="F241" s="192"/>
      <c r="G241" s="106">
        <v>42.6</v>
      </c>
      <c r="H241" s="106"/>
      <c r="I241" s="106"/>
      <c r="J241" s="106"/>
      <c r="K241" s="106">
        <v>54</v>
      </c>
      <c r="L241" s="106"/>
      <c r="M241" s="106">
        <v>67.400000000000006</v>
      </c>
    </row>
    <row r="242" spans="2:15" hidden="1" x14ac:dyDescent="0.25">
      <c r="B242" s="69" t="s">
        <v>1066</v>
      </c>
      <c r="C242" s="70"/>
      <c r="D242" s="71"/>
      <c r="E242" s="71"/>
      <c r="F242" s="192"/>
      <c r="G242" s="106"/>
      <c r="H242" s="106"/>
      <c r="I242" s="106"/>
      <c r="J242" s="106"/>
      <c r="K242" s="106"/>
      <c r="L242" s="106"/>
      <c r="M242" s="106"/>
    </row>
    <row r="243" spans="2:15" hidden="1" x14ac:dyDescent="0.25">
      <c r="B243" s="69" t="s">
        <v>1067</v>
      </c>
      <c r="C243" s="70"/>
      <c r="D243" s="71"/>
      <c r="E243" s="71"/>
      <c r="F243" s="192"/>
      <c r="G243" s="106"/>
      <c r="H243" s="106"/>
      <c r="I243" s="106"/>
      <c r="J243" s="106"/>
      <c r="K243" s="106"/>
      <c r="L243" s="106"/>
      <c r="M243" s="106"/>
    </row>
    <row r="244" spans="2:15" hidden="1" x14ac:dyDescent="0.25">
      <c r="B244" s="69" t="s">
        <v>1068</v>
      </c>
      <c r="C244" s="70"/>
      <c r="D244" s="73"/>
      <c r="E244" s="73"/>
      <c r="F244" s="193"/>
      <c r="G244" s="105"/>
      <c r="H244" s="105"/>
      <c r="I244" s="105"/>
      <c r="J244" s="105"/>
      <c r="K244" s="106"/>
      <c r="L244" s="106"/>
      <c r="M244" s="106"/>
    </row>
    <row r="245" spans="2:15" hidden="1" x14ac:dyDescent="0.25">
      <c r="B245" s="69" t="s">
        <v>1066</v>
      </c>
      <c r="C245" s="70">
        <v>44894</v>
      </c>
      <c r="D245" s="73" t="s">
        <v>1069</v>
      </c>
      <c r="E245" s="73"/>
      <c r="F245" s="193"/>
      <c r="G245" s="106">
        <v>39.5</v>
      </c>
      <c r="H245" s="106"/>
      <c r="I245" s="106"/>
      <c r="J245" s="106"/>
      <c r="K245" s="106">
        <v>48.2</v>
      </c>
      <c r="L245" s="106"/>
      <c r="M245" s="106">
        <v>57.9</v>
      </c>
    </row>
    <row r="246" spans="2:15" hidden="1" x14ac:dyDescent="0.25">
      <c r="B246" s="69" t="s">
        <v>1067</v>
      </c>
      <c r="C246" s="70">
        <v>44895</v>
      </c>
      <c r="D246" s="71" t="s">
        <v>1070</v>
      </c>
      <c r="E246" s="71"/>
      <c r="F246" s="192"/>
      <c r="G246" s="106">
        <v>38.9</v>
      </c>
      <c r="H246" s="106"/>
      <c r="I246" s="106"/>
      <c r="J246" s="106"/>
      <c r="K246" s="106">
        <v>45.9</v>
      </c>
      <c r="L246" s="106"/>
      <c r="M246" s="106">
        <v>59.6</v>
      </c>
    </row>
    <row r="247" spans="2:15" hidden="1" x14ac:dyDescent="0.25">
      <c r="B247" s="69" t="s">
        <v>1068</v>
      </c>
      <c r="C247" s="70">
        <v>44896</v>
      </c>
      <c r="D247" s="71" t="s">
        <v>1071</v>
      </c>
      <c r="E247" s="71"/>
      <c r="F247" s="192"/>
      <c r="G247" s="106">
        <v>42</v>
      </c>
      <c r="H247" s="106"/>
      <c r="I247" s="106"/>
      <c r="J247" s="106"/>
      <c r="K247" s="106">
        <v>43.8</v>
      </c>
      <c r="L247" s="106"/>
      <c r="M247" s="106">
        <v>58.5</v>
      </c>
    </row>
    <row r="248" spans="2:15" hidden="1" x14ac:dyDescent="0.25">
      <c r="B248" s="69" t="s">
        <v>1072</v>
      </c>
      <c r="C248" s="70">
        <v>44896</v>
      </c>
      <c r="D248" s="71" t="s">
        <v>1004</v>
      </c>
      <c r="E248" s="71"/>
      <c r="F248" s="192"/>
      <c r="G248" s="106"/>
      <c r="H248" s="106"/>
      <c r="I248" s="106"/>
      <c r="J248" s="106"/>
      <c r="K248" s="106"/>
      <c r="L248" s="106"/>
      <c r="M248" s="106"/>
    </row>
    <row r="249" spans="2:15" hidden="1" x14ac:dyDescent="0.25">
      <c r="B249" s="69" t="s">
        <v>1073</v>
      </c>
      <c r="C249" s="70">
        <v>44901</v>
      </c>
      <c r="D249" s="73" t="s">
        <v>1074</v>
      </c>
      <c r="E249" s="73"/>
      <c r="F249" s="193"/>
      <c r="G249" s="106">
        <v>37.4</v>
      </c>
      <c r="H249" s="106"/>
      <c r="I249" s="106"/>
      <c r="J249" s="106"/>
      <c r="K249" s="106">
        <v>49.8</v>
      </c>
      <c r="L249" s="106"/>
      <c r="M249" s="108">
        <v>59.1</v>
      </c>
      <c r="N249" s="1"/>
      <c r="O249" s="1"/>
    </row>
    <row r="250" spans="2:15" hidden="1" x14ac:dyDescent="0.25">
      <c r="B250" s="69" t="s">
        <v>1075</v>
      </c>
      <c r="C250" s="70">
        <v>44902</v>
      </c>
      <c r="D250" s="73" t="s">
        <v>1076</v>
      </c>
      <c r="E250" s="73"/>
      <c r="F250" s="193"/>
      <c r="G250" s="106">
        <v>38.6</v>
      </c>
      <c r="H250" s="106"/>
      <c r="I250" s="106"/>
      <c r="J250" s="106"/>
      <c r="K250" s="106">
        <v>47.5</v>
      </c>
      <c r="L250" s="106"/>
      <c r="M250" s="108">
        <v>60.7</v>
      </c>
      <c r="N250" s="1"/>
      <c r="O250" s="1"/>
    </row>
    <row r="251" spans="2:15" hidden="1" x14ac:dyDescent="0.25">
      <c r="B251" s="69" t="s">
        <v>1077</v>
      </c>
      <c r="C251" s="70">
        <v>44902</v>
      </c>
      <c r="D251" s="73" t="s">
        <v>1078</v>
      </c>
      <c r="E251" s="73"/>
      <c r="F251" s="193"/>
      <c r="G251" s="106">
        <v>36.700000000000003</v>
      </c>
      <c r="H251" s="106"/>
      <c r="I251" s="106"/>
      <c r="J251" s="106"/>
      <c r="K251" s="106">
        <v>44.9</v>
      </c>
      <c r="L251" s="106"/>
      <c r="M251" s="108">
        <v>56.7</v>
      </c>
    </row>
    <row r="252" spans="2:15" hidden="1" x14ac:dyDescent="0.25">
      <c r="B252" s="69" t="s">
        <v>1149</v>
      </c>
      <c r="C252" s="70">
        <v>44903</v>
      </c>
      <c r="D252" s="73" t="s">
        <v>1079</v>
      </c>
      <c r="E252" s="73"/>
      <c r="F252" s="193"/>
      <c r="G252" s="106">
        <v>57.2</v>
      </c>
      <c r="H252" s="106"/>
      <c r="I252" s="106"/>
      <c r="J252" s="106"/>
      <c r="K252" s="106">
        <v>63.3</v>
      </c>
      <c r="L252" s="106"/>
      <c r="M252" s="108">
        <v>76.2</v>
      </c>
    </row>
    <row r="253" spans="2:15" hidden="1" x14ac:dyDescent="0.25">
      <c r="B253" s="69" t="s">
        <v>1080</v>
      </c>
      <c r="C253" s="70">
        <v>44904</v>
      </c>
      <c r="D253" s="73" t="s">
        <v>1081</v>
      </c>
      <c r="E253" s="73"/>
      <c r="F253" s="193"/>
      <c r="G253" s="106">
        <v>48.8</v>
      </c>
      <c r="H253" s="106"/>
      <c r="I253" s="106"/>
      <c r="J253" s="106"/>
      <c r="K253" s="106">
        <v>56.6</v>
      </c>
      <c r="L253" s="106"/>
      <c r="M253" s="108">
        <v>69.3</v>
      </c>
    </row>
    <row r="254" spans="2:15" ht="14.45" hidden="1" customHeight="1" x14ac:dyDescent="0.25">
      <c r="B254" s="69" t="s">
        <v>1082</v>
      </c>
      <c r="C254" s="70">
        <v>44905</v>
      </c>
      <c r="D254" s="73" t="s">
        <v>1083</v>
      </c>
      <c r="E254" s="73"/>
      <c r="F254" s="193"/>
      <c r="G254" s="105">
        <v>37.200000000000003</v>
      </c>
      <c r="H254" s="105"/>
      <c r="I254" s="105"/>
      <c r="J254" s="105"/>
      <c r="K254" s="105">
        <v>44.1</v>
      </c>
      <c r="L254" s="105"/>
      <c r="M254" s="108">
        <v>52.8</v>
      </c>
    </row>
    <row r="255" spans="2:15" hidden="1" x14ac:dyDescent="0.25">
      <c r="B255" s="69" t="s">
        <v>1084</v>
      </c>
      <c r="C255" s="70">
        <v>44914</v>
      </c>
      <c r="D255" s="73" t="s">
        <v>1085</v>
      </c>
      <c r="E255" s="73"/>
      <c r="F255" s="193"/>
      <c r="G255" s="106">
        <v>37.5</v>
      </c>
      <c r="H255" s="106"/>
      <c r="I255" s="106"/>
      <c r="J255" s="106"/>
      <c r="K255" s="106">
        <v>48.1</v>
      </c>
      <c r="L255" s="106"/>
      <c r="M255" s="106">
        <v>56.8</v>
      </c>
    </row>
    <row r="256" spans="2:15" hidden="1" x14ac:dyDescent="0.25">
      <c r="B256" s="69" t="s">
        <v>1086</v>
      </c>
      <c r="C256" s="70">
        <v>44915</v>
      </c>
      <c r="D256" s="73" t="s">
        <v>1088</v>
      </c>
      <c r="E256" s="73"/>
      <c r="F256" s="193"/>
      <c r="G256" s="106"/>
      <c r="H256" s="106"/>
      <c r="I256" s="106"/>
      <c r="J256" s="106"/>
      <c r="K256" s="106"/>
      <c r="L256" s="106"/>
      <c r="M256" s="113"/>
    </row>
    <row r="257" spans="2:13" hidden="1" x14ac:dyDescent="0.25">
      <c r="B257" s="69" t="s">
        <v>1087</v>
      </c>
      <c r="C257" s="70">
        <v>44915</v>
      </c>
      <c r="D257" s="73" t="s">
        <v>1099</v>
      </c>
      <c r="E257" s="73"/>
      <c r="F257" s="193"/>
      <c r="G257" s="114"/>
      <c r="H257" s="114"/>
      <c r="I257" s="114"/>
      <c r="J257" s="114"/>
      <c r="K257" s="106">
        <v>36.299999999999997</v>
      </c>
      <c r="L257" s="106"/>
      <c r="M257" s="108">
        <v>44.3</v>
      </c>
    </row>
    <row r="258" spans="2:13" hidden="1" x14ac:dyDescent="0.25">
      <c r="B258" s="69" t="s">
        <v>1089</v>
      </c>
      <c r="C258" s="70">
        <v>44915</v>
      </c>
      <c r="D258" s="73" t="s">
        <v>1088</v>
      </c>
      <c r="E258" s="73"/>
      <c r="F258" s="193"/>
      <c r="G258" s="106"/>
      <c r="H258" s="106"/>
      <c r="I258" s="106"/>
      <c r="J258" s="106"/>
      <c r="K258" s="106"/>
      <c r="L258" s="106"/>
      <c r="M258" s="113"/>
    </row>
    <row r="259" spans="2:13" hidden="1" x14ac:dyDescent="0.25">
      <c r="B259" s="69" t="s">
        <v>1090</v>
      </c>
      <c r="C259" s="70">
        <v>44912</v>
      </c>
      <c r="D259" s="73" t="s">
        <v>1088</v>
      </c>
      <c r="E259" s="73"/>
      <c r="F259" s="193"/>
      <c r="G259" s="106"/>
      <c r="H259" s="106"/>
      <c r="I259" s="106"/>
      <c r="J259" s="106"/>
      <c r="K259" s="106"/>
      <c r="L259" s="106"/>
      <c r="M259" s="113"/>
    </row>
    <row r="260" spans="2:13" hidden="1" x14ac:dyDescent="0.25">
      <c r="B260" s="69" t="s">
        <v>1091</v>
      </c>
      <c r="C260" s="70">
        <v>44914</v>
      </c>
      <c r="D260" s="71" t="s">
        <v>1094</v>
      </c>
      <c r="E260" s="71"/>
      <c r="F260" s="192"/>
      <c r="G260" s="106"/>
      <c r="H260" s="106"/>
      <c r="I260" s="106"/>
      <c r="J260" s="106"/>
      <c r="K260" s="106"/>
      <c r="L260" s="106"/>
      <c r="M260" s="113"/>
    </row>
    <row r="261" spans="2:13" hidden="1" x14ac:dyDescent="0.25">
      <c r="B261" s="69" t="s">
        <v>1092</v>
      </c>
      <c r="C261" s="70">
        <v>44914</v>
      </c>
      <c r="D261" s="71" t="s">
        <v>1093</v>
      </c>
      <c r="E261" s="71"/>
      <c r="F261" s="192"/>
      <c r="G261" s="106"/>
      <c r="H261" s="106"/>
      <c r="I261" s="106"/>
      <c r="J261" s="106"/>
      <c r="K261" s="106"/>
      <c r="L261" s="106"/>
      <c r="M261" s="113"/>
    </row>
    <row r="262" spans="2:13" hidden="1" x14ac:dyDescent="0.25">
      <c r="B262" s="69" t="s">
        <v>1095</v>
      </c>
      <c r="C262" s="70">
        <v>44916</v>
      </c>
      <c r="D262" s="73" t="s">
        <v>1098</v>
      </c>
      <c r="E262" s="73"/>
      <c r="F262" s="193"/>
      <c r="G262" s="114"/>
      <c r="H262" s="114"/>
      <c r="I262" s="114"/>
      <c r="J262" s="114"/>
      <c r="K262" s="106">
        <v>47.7</v>
      </c>
      <c r="L262" s="106"/>
      <c r="M262" s="115"/>
    </row>
    <row r="263" spans="2:13" hidden="1" x14ac:dyDescent="0.25">
      <c r="B263" s="69" t="s">
        <v>1096</v>
      </c>
      <c r="C263" s="70">
        <v>44917</v>
      </c>
      <c r="D263" s="73" t="s">
        <v>1088</v>
      </c>
      <c r="E263" s="73"/>
      <c r="F263" s="193"/>
      <c r="G263" s="106"/>
      <c r="H263" s="106"/>
      <c r="I263" s="106"/>
      <c r="J263" s="106"/>
      <c r="K263" s="106"/>
      <c r="L263" s="106"/>
      <c r="M263" s="113"/>
    </row>
    <row r="264" spans="2:13" hidden="1" x14ac:dyDescent="0.25">
      <c r="B264" s="69" t="s">
        <v>1097</v>
      </c>
      <c r="C264" s="70">
        <v>44918</v>
      </c>
      <c r="D264" s="73" t="s">
        <v>1088</v>
      </c>
      <c r="E264" s="73"/>
      <c r="F264" s="193"/>
      <c r="G264" s="106"/>
      <c r="H264" s="106"/>
      <c r="I264" s="106"/>
      <c r="J264" s="106"/>
      <c r="K264" s="106"/>
      <c r="L264" s="106"/>
      <c r="M264" s="113"/>
    </row>
    <row r="265" spans="2:13" hidden="1" x14ac:dyDescent="0.25">
      <c r="B265" s="69" t="s">
        <v>1100</v>
      </c>
      <c r="C265" s="70">
        <v>44917</v>
      </c>
      <c r="D265" s="73" t="s">
        <v>1102</v>
      </c>
      <c r="E265" s="73"/>
      <c r="F265" s="193"/>
      <c r="G265" s="106">
        <v>40.299999999999997</v>
      </c>
      <c r="H265" s="106"/>
      <c r="I265" s="106"/>
      <c r="J265" s="106"/>
      <c r="K265" s="106">
        <v>45.3</v>
      </c>
      <c r="L265" s="106"/>
      <c r="M265" s="108">
        <v>53.5</v>
      </c>
    </row>
    <row r="266" spans="2:13" hidden="1" x14ac:dyDescent="0.25">
      <c r="B266" s="69" t="s">
        <v>1101</v>
      </c>
      <c r="C266" s="70">
        <v>44917</v>
      </c>
      <c r="D266" s="73" t="s">
        <v>1088</v>
      </c>
      <c r="E266" s="73"/>
      <c r="F266" s="193"/>
      <c r="G266" s="106"/>
      <c r="H266" s="106"/>
      <c r="I266" s="106"/>
      <c r="J266" s="106"/>
      <c r="K266" s="106"/>
      <c r="L266" s="106"/>
      <c r="M266" s="109"/>
    </row>
    <row r="267" spans="2:13" hidden="1" x14ac:dyDescent="0.25">
      <c r="B267" s="69" t="s">
        <v>1103</v>
      </c>
      <c r="C267" s="70">
        <v>44921</v>
      </c>
      <c r="D267" s="73" t="s">
        <v>1088</v>
      </c>
      <c r="E267" s="73"/>
      <c r="F267" s="193"/>
      <c r="G267" s="106"/>
      <c r="H267" s="106"/>
      <c r="I267" s="106"/>
      <c r="J267" s="106"/>
      <c r="K267" s="106"/>
      <c r="L267" s="106"/>
      <c r="M267" s="109"/>
    </row>
    <row r="268" spans="2:13" hidden="1" x14ac:dyDescent="0.25">
      <c r="B268" s="69" t="s">
        <v>1104</v>
      </c>
      <c r="C268" s="70">
        <v>44921</v>
      </c>
      <c r="D268" s="73" t="s">
        <v>1088</v>
      </c>
      <c r="E268" s="73"/>
      <c r="F268" s="193"/>
      <c r="G268" s="106"/>
      <c r="H268" s="106"/>
      <c r="I268" s="106"/>
      <c r="J268" s="106"/>
      <c r="K268" s="106"/>
      <c r="L268" s="106"/>
      <c r="M268" s="109"/>
    </row>
    <row r="269" spans="2:13" hidden="1" x14ac:dyDescent="0.25">
      <c r="B269" s="69" t="s">
        <v>1105</v>
      </c>
      <c r="C269" s="70">
        <v>44922</v>
      </c>
      <c r="D269" s="73" t="s">
        <v>1088</v>
      </c>
      <c r="E269" s="73"/>
      <c r="F269" s="193"/>
      <c r="G269" s="106"/>
      <c r="H269" s="106"/>
      <c r="I269" s="106"/>
      <c r="J269" s="106"/>
      <c r="K269" s="106"/>
      <c r="L269" s="106"/>
      <c r="M269" s="109"/>
    </row>
    <row r="270" spans="2:13" hidden="1" x14ac:dyDescent="0.25">
      <c r="B270" s="69" t="s">
        <v>1106</v>
      </c>
      <c r="C270" s="70">
        <v>44923</v>
      </c>
      <c r="D270" s="73" t="s">
        <v>1088</v>
      </c>
      <c r="E270" s="73"/>
      <c r="F270" s="193"/>
      <c r="G270" s="106"/>
      <c r="H270" s="106"/>
      <c r="I270" s="106"/>
      <c r="J270" s="106"/>
      <c r="K270" s="106"/>
      <c r="L270" s="106"/>
      <c r="M270" s="109"/>
    </row>
    <row r="271" spans="2:13" hidden="1" x14ac:dyDescent="0.25">
      <c r="B271" s="69" t="s">
        <v>1107</v>
      </c>
      <c r="C271" s="70">
        <v>44923</v>
      </c>
      <c r="D271" s="73" t="s">
        <v>1088</v>
      </c>
      <c r="E271" s="73"/>
      <c r="F271" s="193"/>
      <c r="G271" s="106"/>
      <c r="H271" s="106"/>
      <c r="I271" s="106"/>
      <c r="J271" s="106"/>
      <c r="K271" s="106"/>
      <c r="L271" s="106"/>
      <c r="M271" s="109"/>
    </row>
    <row r="272" spans="2:13" hidden="1" x14ac:dyDescent="0.25">
      <c r="B272" s="69" t="s">
        <v>1108</v>
      </c>
      <c r="C272" s="70">
        <v>44924</v>
      </c>
      <c r="D272" s="73" t="s">
        <v>1088</v>
      </c>
      <c r="E272" s="73"/>
      <c r="F272" s="193"/>
      <c r="G272" s="106"/>
      <c r="H272" s="106"/>
      <c r="I272" s="106"/>
      <c r="J272" s="106"/>
      <c r="K272" s="106"/>
      <c r="L272" s="106"/>
      <c r="M272" s="109"/>
    </row>
    <row r="273" spans="2:13" hidden="1" x14ac:dyDescent="0.25">
      <c r="B273" s="69" t="s">
        <v>1111</v>
      </c>
      <c r="C273" s="70">
        <v>44924</v>
      </c>
      <c r="D273" s="73" t="s">
        <v>1088</v>
      </c>
      <c r="E273" s="73"/>
      <c r="F273" s="193"/>
      <c r="G273" s="106"/>
      <c r="H273" s="106"/>
      <c r="I273" s="106"/>
      <c r="J273" s="106"/>
      <c r="K273" s="106"/>
      <c r="L273" s="106"/>
      <c r="M273" s="109"/>
    </row>
    <row r="274" spans="2:13" hidden="1" x14ac:dyDescent="0.25">
      <c r="B274" s="69" t="s">
        <v>1109</v>
      </c>
      <c r="C274" s="70">
        <v>44924</v>
      </c>
      <c r="D274" s="104" t="s">
        <v>1110</v>
      </c>
      <c r="E274" s="104"/>
      <c r="F274" s="197"/>
      <c r="G274" s="113">
        <v>21.5</v>
      </c>
      <c r="H274" s="113"/>
      <c r="I274" s="113"/>
      <c r="J274" s="113"/>
      <c r="K274" s="106">
        <v>25.2</v>
      </c>
      <c r="L274" s="106"/>
      <c r="M274" s="106">
        <v>33.4</v>
      </c>
    </row>
    <row r="275" spans="2:13" hidden="1" x14ac:dyDescent="0.25">
      <c r="B275" s="69" t="s">
        <v>1112</v>
      </c>
      <c r="C275" s="70">
        <v>44928</v>
      </c>
      <c r="D275" s="104" t="s">
        <v>1088</v>
      </c>
      <c r="E275" s="104"/>
      <c r="F275" s="197"/>
      <c r="G275" s="106"/>
      <c r="H275" s="106"/>
      <c r="I275" s="106"/>
      <c r="J275" s="106"/>
      <c r="K275" s="106"/>
      <c r="L275" s="106"/>
      <c r="M275" s="109"/>
    </row>
    <row r="276" spans="2:13" hidden="1" x14ac:dyDescent="0.25">
      <c r="B276" s="69" t="s">
        <v>1113</v>
      </c>
      <c r="C276" s="70">
        <v>44928</v>
      </c>
      <c r="D276" s="104" t="s">
        <v>1088</v>
      </c>
      <c r="E276" s="104"/>
      <c r="F276" s="197"/>
      <c r="G276" s="106"/>
      <c r="H276" s="106"/>
      <c r="I276" s="106"/>
      <c r="J276" s="106"/>
      <c r="K276" s="106"/>
      <c r="L276" s="106"/>
      <c r="M276" s="109"/>
    </row>
    <row r="277" spans="2:13" hidden="1" x14ac:dyDescent="0.25">
      <c r="B277" s="69" t="s">
        <v>1114</v>
      </c>
      <c r="C277" s="70">
        <v>44929</v>
      </c>
      <c r="D277" s="104" t="s">
        <v>1088</v>
      </c>
      <c r="E277" s="104"/>
      <c r="F277" s="197"/>
      <c r="G277" s="106"/>
      <c r="H277" s="106"/>
      <c r="I277" s="106"/>
      <c r="J277" s="106"/>
      <c r="K277" s="106"/>
      <c r="L277" s="106"/>
      <c r="M277" s="109"/>
    </row>
    <row r="278" spans="2:13" hidden="1" x14ac:dyDescent="0.25">
      <c r="B278" s="69" t="s">
        <v>1112</v>
      </c>
      <c r="C278" s="70">
        <v>44928</v>
      </c>
      <c r="D278" s="104" t="s">
        <v>1088</v>
      </c>
      <c r="E278" s="104"/>
      <c r="F278" s="197"/>
      <c r="G278" s="106"/>
      <c r="H278" s="106"/>
      <c r="I278" s="106"/>
      <c r="J278" s="106"/>
      <c r="K278" s="106"/>
      <c r="L278" s="106"/>
      <c r="M278" s="109"/>
    </row>
    <row r="279" spans="2:13" hidden="1" x14ac:dyDescent="0.25">
      <c r="B279" s="69" t="s">
        <v>1113</v>
      </c>
      <c r="C279" s="70">
        <v>44928</v>
      </c>
      <c r="D279" s="104" t="s">
        <v>1088</v>
      </c>
      <c r="E279" s="104"/>
      <c r="F279" s="197"/>
      <c r="G279" s="106"/>
      <c r="H279" s="106"/>
      <c r="I279" s="106"/>
      <c r="J279" s="106"/>
      <c r="K279" s="106"/>
      <c r="L279" s="106"/>
      <c r="M279" s="109"/>
    </row>
    <row r="280" spans="2:13" hidden="1" x14ac:dyDescent="0.25">
      <c r="B280" s="69" t="s">
        <v>1114</v>
      </c>
      <c r="C280" s="70">
        <v>44929</v>
      </c>
      <c r="D280" s="104" t="s">
        <v>1088</v>
      </c>
      <c r="E280" s="104"/>
      <c r="F280" s="197"/>
      <c r="G280" s="106"/>
      <c r="H280" s="106"/>
      <c r="I280" s="106"/>
      <c r="J280" s="106"/>
      <c r="K280" s="106"/>
      <c r="L280" s="106"/>
      <c r="M280" s="109"/>
    </row>
    <row r="281" spans="2:13" hidden="1" x14ac:dyDescent="0.25">
      <c r="B281" s="69" t="s">
        <v>1119</v>
      </c>
      <c r="C281" s="70">
        <v>44929</v>
      </c>
      <c r="D281" s="104" t="s">
        <v>1120</v>
      </c>
      <c r="E281" s="104"/>
      <c r="F281" s="197"/>
      <c r="G281" s="106">
        <v>40.700000000000003</v>
      </c>
      <c r="H281" s="106"/>
      <c r="I281" s="106"/>
      <c r="J281" s="106"/>
      <c r="K281" s="106">
        <v>49.5</v>
      </c>
      <c r="L281" s="106"/>
      <c r="M281" s="108">
        <v>58.5</v>
      </c>
    </row>
    <row r="282" spans="2:13" hidden="1" x14ac:dyDescent="0.25">
      <c r="B282" s="69" t="s">
        <v>1118</v>
      </c>
      <c r="C282" s="70">
        <v>44929</v>
      </c>
      <c r="D282" s="104" t="s">
        <v>1088</v>
      </c>
      <c r="E282" s="104"/>
      <c r="F282" s="197"/>
      <c r="G282" s="106"/>
      <c r="H282" s="106"/>
      <c r="I282" s="106"/>
      <c r="J282" s="106"/>
      <c r="K282" s="106"/>
      <c r="L282" s="106"/>
      <c r="M282" s="116"/>
    </row>
    <row r="283" spans="2:13" hidden="1" x14ac:dyDescent="0.25">
      <c r="B283" s="69" t="s">
        <v>1117</v>
      </c>
      <c r="C283" s="70">
        <v>44930</v>
      </c>
      <c r="D283" s="104" t="s">
        <v>1088</v>
      </c>
      <c r="E283" s="104"/>
      <c r="F283" s="197"/>
      <c r="G283" s="106"/>
      <c r="H283" s="106"/>
      <c r="I283" s="106"/>
      <c r="J283" s="106"/>
      <c r="K283" s="106"/>
      <c r="L283" s="106"/>
      <c r="M283" s="116"/>
    </row>
    <row r="284" spans="2:13" hidden="1" x14ac:dyDescent="0.25">
      <c r="B284" s="69" t="s">
        <v>1116</v>
      </c>
      <c r="C284" s="70">
        <v>44930</v>
      </c>
      <c r="D284" s="104" t="s">
        <v>1088</v>
      </c>
      <c r="E284" s="104"/>
      <c r="F284" s="197"/>
      <c r="G284" s="106"/>
      <c r="H284" s="106"/>
      <c r="I284" s="106"/>
      <c r="J284" s="106"/>
      <c r="K284" s="106"/>
      <c r="L284" s="106"/>
      <c r="M284" s="116"/>
    </row>
    <row r="285" spans="2:13" hidden="1" x14ac:dyDescent="0.25">
      <c r="B285" s="69" t="s">
        <v>1115</v>
      </c>
      <c r="C285" s="70">
        <v>44931</v>
      </c>
      <c r="D285" s="104" t="s">
        <v>1088</v>
      </c>
      <c r="E285" s="104"/>
      <c r="F285" s="197"/>
      <c r="G285" s="106"/>
      <c r="H285" s="106"/>
      <c r="I285" s="106"/>
      <c r="J285" s="106"/>
      <c r="K285" s="106"/>
      <c r="L285" s="106"/>
      <c r="M285" s="116"/>
    </row>
    <row r="286" spans="2:13" hidden="1" x14ac:dyDescent="0.25">
      <c r="B286" s="69" t="s">
        <v>1121</v>
      </c>
      <c r="C286" s="70">
        <v>44932</v>
      </c>
      <c r="D286" s="104" t="s">
        <v>1088</v>
      </c>
      <c r="E286" s="104"/>
      <c r="F286" s="197"/>
      <c r="G286" s="106"/>
      <c r="H286" s="106"/>
      <c r="I286" s="106"/>
      <c r="J286" s="106"/>
      <c r="K286" s="106"/>
      <c r="L286" s="106"/>
      <c r="M286" s="116"/>
    </row>
    <row r="287" spans="2:13" hidden="1" x14ac:dyDescent="0.25">
      <c r="B287" s="69" t="s">
        <v>1122</v>
      </c>
      <c r="C287" s="70">
        <v>44932</v>
      </c>
      <c r="D287" s="104" t="s">
        <v>1123</v>
      </c>
      <c r="E287" s="104"/>
      <c r="F287" s="197"/>
      <c r="G287" s="106">
        <v>31.7</v>
      </c>
      <c r="H287" s="106"/>
      <c r="I287" s="106"/>
      <c r="J287" s="106"/>
      <c r="K287" s="108">
        <v>41.1</v>
      </c>
      <c r="L287" s="108"/>
      <c r="M287" s="160"/>
    </row>
    <row r="288" spans="2:13" hidden="1" x14ac:dyDescent="0.25">
      <c r="B288" s="69" t="s">
        <v>1124</v>
      </c>
      <c r="C288" s="70">
        <v>44933</v>
      </c>
      <c r="D288" s="71" t="s">
        <v>1088</v>
      </c>
      <c r="E288" s="71"/>
      <c r="F288" s="192"/>
      <c r="G288" s="106"/>
      <c r="H288" s="106"/>
      <c r="I288" s="106"/>
      <c r="J288" s="106"/>
      <c r="K288" s="108"/>
      <c r="L288" s="108"/>
      <c r="M288" s="158"/>
    </row>
    <row r="289" spans="2:15" hidden="1" x14ac:dyDescent="0.25">
      <c r="B289" s="69" t="s">
        <v>1125</v>
      </c>
      <c r="C289" s="70">
        <v>44934</v>
      </c>
      <c r="D289" s="71" t="s">
        <v>1088</v>
      </c>
      <c r="E289" s="71"/>
      <c r="F289" s="192"/>
      <c r="G289" s="106"/>
      <c r="H289" s="106"/>
      <c r="I289" s="106"/>
      <c r="J289" s="106"/>
      <c r="K289" s="108"/>
      <c r="L289" s="108"/>
      <c r="M289" s="158"/>
    </row>
    <row r="290" spans="2:15" hidden="1" x14ac:dyDescent="0.25">
      <c r="B290" s="69" t="s">
        <v>1126</v>
      </c>
      <c r="C290" s="70">
        <v>44935</v>
      </c>
      <c r="D290" s="71" t="s">
        <v>1088</v>
      </c>
      <c r="E290" s="71"/>
      <c r="F290" s="192"/>
      <c r="G290" s="106"/>
      <c r="H290" s="106"/>
      <c r="I290" s="106"/>
      <c r="J290" s="106"/>
      <c r="K290" s="108"/>
      <c r="L290" s="108"/>
      <c r="M290" s="158"/>
    </row>
    <row r="291" spans="2:15" hidden="1" x14ac:dyDescent="0.25">
      <c r="B291" s="69" t="s">
        <v>1127</v>
      </c>
      <c r="C291" s="70">
        <v>44935</v>
      </c>
      <c r="D291" s="73" t="s">
        <v>1133</v>
      </c>
      <c r="E291" s="73"/>
      <c r="F291" s="193"/>
      <c r="G291" s="106">
        <v>37.4</v>
      </c>
      <c r="H291" s="106"/>
      <c r="I291" s="106"/>
      <c r="J291" s="106"/>
      <c r="K291" s="159"/>
      <c r="L291" s="159"/>
      <c r="M291" s="159"/>
    </row>
    <row r="292" spans="2:15" hidden="1" x14ac:dyDescent="0.25">
      <c r="B292" s="69" t="s">
        <v>1128</v>
      </c>
      <c r="C292" s="70">
        <v>44935</v>
      </c>
      <c r="D292" s="71" t="s">
        <v>1088</v>
      </c>
      <c r="E292" s="71"/>
      <c r="F292" s="192"/>
      <c r="G292" s="106"/>
      <c r="H292" s="106"/>
      <c r="I292" s="106"/>
      <c r="J292" s="106"/>
      <c r="K292" s="106"/>
      <c r="L292" s="106"/>
      <c r="M292" s="116"/>
    </row>
    <row r="293" spans="2:15" hidden="1" x14ac:dyDescent="0.25">
      <c r="B293" s="69" t="s">
        <v>1129</v>
      </c>
      <c r="C293" s="70">
        <v>44936</v>
      </c>
      <c r="D293" s="71" t="s">
        <v>1136</v>
      </c>
      <c r="E293" s="71"/>
      <c r="F293" s="192"/>
      <c r="G293" s="106">
        <v>43.8</v>
      </c>
      <c r="H293" s="106"/>
      <c r="I293" s="106"/>
      <c r="J293" s="106"/>
      <c r="K293" s="106">
        <v>48.5</v>
      </c>
      <c r="L293" s="106"/>
      <c r="M293" s="108">
        <v>63.2</v>
      </c>
    </row>
    <row r="294" spans="2:15" hidden="1" x14ac:dyDescent="0.25">
      <c r="B294" s="69" t="s">
        <v>1130</v>
      </c>
      <c r="C294" s="70">
        <v>44937</v>
      </c>
      <c r="D294" s="71" t="s">
        <v>1088</v>
      </c>
      <c r="E294" s="71"/>
      <c r="F294" s="192"/>
      <c r="G294" s="106"/>
      <c r="H294" s="106"/>
      <c r="I294" s="106"/>
      <c r="J294" s="106"/>
      <c r="K294" s="106"/>
      <c r="L294" s="106"/>
      <c r="M294" s="116"/>
    </row>
    <row r="295" spans="2:15" ht="30" hidden="1" x14ac:dyDescent="0.25">
      <c r="B295" s="69" t="s">
        <v>1131</v>
      </c>
      <c r="C295" s="70">
        <v>44937</v>
      </c>
      <c r="D295" s="73" t="s">
        <v>1132</v>
      </c>
      <c r="E295" s="73"/>
      <c r="F295" s="193"/>
      <c r="G295" s="105">
        <v>39.799999999999997</v>
      </c>
      <c r="H295" s="105"/>
      <c r="I295" s="105"/>
      <c r="J295" s="105"/>
      <c r="K295" s="105">
        <v>40.9</v>
      </c>
      <c r="L295" s="105"/>
      <c r="M295" s="129">
        <v>50.3</v>
      </c>
    </row>
    <row r="296" spans="2:15" hidden="1" x14ac:dyDescent="0.25">
      <c r="B296" s="69" t="s">
        <v>1134</v>
      </c>
      <c r="C296" s="70">
        <v>44938</v>
      </c>
      <c r="D296" s="73" t="s">
        <v>1135</v>
      </c>
      <c r="E296" s="73"/>
      <c r="F296" s="193"/>
      <c r="G296" s="106">
        <v>34.9</v>
      </c>
      <c r="H296" s="106"/>
      <c r="I296" s="106"/>
      <c r="J296" s="106"/>
      <c r="K296" s="106">
        <v>44.6</v>
      </c>
      <c r="L296" s="106"/>
      <c r="M296" s="108">
        <v>62.8</v>
      </c>
    </row>
    <row r="297" spans="2:15" hidden="1" x14ac:dyDescent="0.25">
      <c r="B297" s="69" t="s">
        <v>1137</v>
      </c>
      <c r="C297" s="70">
        <v>44938</v>
      </c>
      <c r="D297" s="71" t="s">
        <v>1088</v>
      </c>
      <c r="E297" s="71"/>
      <c r="F297" s="192"/>
      <c r="G297" s="106"/>
      <c r="H297" s="106"/>
      <c r="I297" s="106"/>
      <c r="J297" s="106"/>
      <c r="K297" s="106"/>
      <c r="L297" s="106"/>
      <c r="M297" s="116"/>
    </row>
    <row r="298" spans="2:15" hidden="1" x14ac:dyDescent="0.25">
      <c r="B298" s="69" t="s">
        <v>1138</v>
      </c>
      <c r="C298" s="70">
        <v>44939</v>
      </c>
      <c r="D298" s="71" t="s">
        <v>1088</v>
      </c>
      <c r="E298" s="71"/>
      <c r="F298" s="192"/>
      <c r="G298" s="106"/>
      <c r="H298" s="106"/>
      <c r="I298" s="106"/>
      <c r="J298" s="106"/>
      <c r="K298" s="106"/>
      <c r="L298" s="106"/>
      <c r="M298" s="116"/>
    </row>
    <row r="299" spans="2:15" hidden="1" x14ac:dyDescent="0.25">
      <c r="B299" s="69" t="s">
        <v>1139</v>
      </c>
      <c r="C299" s="70">
        <v>44950</v>
      </c>
      <c r="D299" s="73" t="s">
        <v>1140</v>
      </c>
      <c r="E299" s="73"/>
      <c r="F299" s="193"/>
      <c r="G299" s="108">
        <v>27.9</v>
      </c>
      <c r="H299" s="108"/>
      <c r="I299" s="108"/>
      <c r="J299" s="108"/>
      <c r="K299" s="108">
        <v>34.799999999999997</v>
      </c>
      <c r="L299" s="108"/>
      <c r="M299" s="153">
        <v>47.7</v>
      </c>
      <c r="N299" s="1"/>
      <c r="O299" s="1"/>
    </row>
    <row r="300" spans="2:15" hidden="1" x14ac:dyDescent="0.25">
      <c r="B300" s="69" t="s">
        <v>1141</v>
      </c>
      <c r="C300" s="70">
        <v>44951</v>
      </c>
      <c r="D300" s="73" t="s">
        <v>1142</v>
      </c>
      <c r="E300" s="73"/>
      <c r="F300" s="193"/>
      <c r="G300" s="120"/>
      <c r="H300" s="120"/>
      <c r="I300" s="120"/>
      <c r="J300" s="120"/>
      <c r="K300" s="108">
        <v>41.5</v>
      </c>
      <c r="L300" s="108"/>
      <c r="M300" s="153">
        <v>65</v>
      </c>
      <c r="N300" s="1"/>
      <c r="O300" s="1"/>
    </row>
    <row r="301" spans="2:15" ht="30" hidden="1" x14ac:dyDescent="0.25">
      <c r="B301" s="69" t="s">
        <v>1143</v>
      </c>
      <c r="C301" s="70">
        <v>44952</v>
      </c>
      <c r="D301" s="73" t="s">
        <v>1144</v>
      </c>
      <c r="E301" s="73"/>
      <c r="F301" s="193"/>
      <c r="G301" s="129">
        <v>35.700000000000003</v>
      </c>
      <c r="H301" s="129"/>
      <c r="I301" s="129"/>
      <c r="J301" s="129"/>
      <c r="K301" s="129">
        <v>40</v>
      </c>
      <c r="L301" s="129"/>
      <c r="M301" s="152">
        <v>56.5</v>
      </c>
      <c r="N301" s="1"/>
      <c r="O301" s="1"/>
    </row>
    <row r="302" spans="2:15" ht="30" hidden="1" x14ac:dyDescent="0.25">
      <c r="B302" s="69" t="s">
        <v>1145</v>
      </c>
      <c r="C302" s="70">
        <v>44953</v>
      </c>
      <c r="D302" s="97" t="s">
        <v>1146</v>
      </c>
      <c r="E302" s="97"/>
      <c r="F302" s="194"/>
      <c r="G302" s="129">
        <v>33.799999999999997</v>
      </c>
      <c r="H302" s="129"/>
      <c r="I302" s="129"/>
      <c r="J302" s="129"/>
      <c r="K302" s="129">
        <v>39.200000000000003</v>
      </c>
      <c r="L302" s="129"/>
      <c r="M302" s="152">
        <v>49</v>
      </c>
      <c r="N302" s="1"/>
      <c r="O302" s="1"/>
    </row>
    <row r="303" spans="2:15" hidden="1" x14ac:dyDescent="0.25">
      <c r="B303" s="69" t="s">
        <v>1148</v>
      </c>
      <c r="C303" s="70">
        <v>44954</v>
      </c>
      <c r="D303" s="97" t="s">
        <v>1147</v>
      </c>
      <c r="E303" s="97"/>
      <c r="F303" s="194"/>
      <c r="G303" s="108">
        <v>39.299999999999997</v>
      </c>
      <c r="H303" s="108"/>
      <c r="I303" s="108"/>
      <c r="J303" s="108"/>
      <c r="K303" s="108">
        <v>40.6</v>
      </c>
      <c r="L303" s="108"/>
      <c r="M303" s="108">
        <v>53.2</v>
      </c>
    </row>
    <row r="304" spans="2:15" hidden="1" x14ac:dyDescent="0.25">
      <c r="B304" s="69" t="s">
        <v>1152</v>
      </c>
      <c r="C304" s="70">
        <v>44956</v>
      </c>
      <c r="D304" s="149" t="s">
        <v>1153</v>
      </c>
      <c r="E304" s="149"/>
      <c r="F304" s="198"/>
      <c r="G304" s="108">
        <v>32.799999999999997</v>
      </c>
      <c r="H304" s="108"/>
      <c r="I304" s="108"/>
      <c r="J304" s="108"/>
      <c r="K304" s="108">
        <v>37.6</v>
      </c>
      <c r="L304" s="108"/>
      <c r="M304" s="108">
        <v>48.4</v>
      </c>
    </row>
    <row r="305" spans="2:15" hidden="1" x14ac:dyDescent="0.25">
      <c r="B305" s="69" t="s">
        <v>1154</v>
      </c>
      <c r="C305" s="70">
        <v>44957</v>
      </c>
      <c r="D305" s="150" t="s">
        <v>1158</v>
      </c>
      <c r="E305" s="150"/>
      <c r="F305" s="199"/>
      <c r="G305" s="151">
        <v>32.6</v>
      </c>
      <c r="H305" s="151"/>
      <c r="I305" s="151"/>
      <c r="J305" s="151"/>
      <c r="K305" s="108">
        <v>39.1</v>
      </c>
      <c r="L305" s="108"/>
      <c r="M305" s="108">
        <v>53.5</v>
      </c>
    </row>
    <row r="306" spans="2:15" hidden="1" x14ac:dyDescent="0.25">
      <c r="B306" s="69" t="s">
        <v>1155</v>
      </c>
      <c r="C306" s="70">
        <v>44958</v>
      </c>
      <c r="D306" s="149" t="s">
        <v>1157</v>
      </c>
      <c r="E306" s="149"/>
      <c r="F306" s="198"/>
      <c r="G306" s="113">
        <v>21.3</v>
      </c>
      <c r="H306" s="113"/>
      <c r="I306" s="113"/>
      <c r="J306" s="113"/>
      <c r="K306" s="108">
        <v>25.8</v>
      </c>
      <c r="L306" s="108"/>
      <c r="M306" s="108">
        <v>38.1</v>
      </c>
    </row>
    <row r="307" spans="2:15" hidden="1" x14ac:dyDescent="0.25">
      <c r="B307" s="69" t="s">
        <v>1156</v>
      </c>
      <c r="C307" s="70">
        <v>44959</v>
      </c>
      <c r="D307" s="150" t="s">
        <v>1233</v>
      </c>
      <c r="E307" s="150"/>
      <c r="F307" s="199"/>
      <c r="G307" s="151">
        <v>28.6</v>
      </c>
      <c r="H307" s="151"/>
      <c r="I307" s="151"/>
      <c r="J307" s="151"/>
      <c r="K307" s="108">
        <v>41.6</v>
      </c>
      <c r="L307" s="108"/>
      <c r="M307" s="108">
        <v>51.4</v>
      </c>
    </row>
    <row r="308" spans="2:15" ht="30" hidden="1" x14ac:dyDescent="0.25">
      <c r="B308" s="69" t="s">
        <v>1228</v>
      </c>
      <c r="C308" s="70">
        <v>44960</v>
      </c>
      <c r="D308" s="149" t="s">
        <v>1232</v>
      </c>
      <c r="E308" s="149"/>
      <c r="F308" s="198"/>
      <c r="G308" s="129">
        <v>30.4</v>
      </c>
      <c r="H308" s="129"/>
      <c r="I308" s="129"/>
      <c r="J308" s="129"/>
      <c r="K308" s="129">
        <v>38</v>
      </c>
      <c r="L308" s="129"/>
      <c r="M308" s="129">
        <v>49.2</v>
      </c>
    </row>
    <row r="309" spans="2:15" ht="30" hidden="1" x14ac:dyDescent="0.25">
      <c r="B309" s="69" t="s">
        <v>1229</v>
      </c>
      <c r="C309" s="70">
        <v>44961</v>
      </c>
      <c r="D309" s="97" t="s">
        <v>1231</v>
      </c>
      <c r="E309" s="97"/>
      <c r="F309" s="194"/>
      <c r="G309" s="129">
        <v>35.299999999999997</v>
      </c>
      <c r="H309" s="129"/>
      <c r="I309" s="129"/>
      <c r="J309" s="129"/>
      <c r="K309" s="129">
        <v>44.5</v>
      </c>
      <c r="L309" s="129"/>
      <c r="M309" s="129">
        <v>49.5</v>
      </c>
    </row>
    <row r="310" spans="2:15" ht="30" hidden="1" x14ac:dyDescent="0.25">
      <c r="B310" s="69" t="s">
        <v>1239</v>
      </c>
      <c r="C310" s="70">
        <v>44963</v>
      </c>
      <c r="D310" s="97" t="s">
        <v>1277</v>
      </c>
      <c r="E310" s="97"/>
      <c r="F310" s="194"/>
      <c r="G310" s="129">
        <v>36</v>
      </c>
      <c r="H310" s="129"/>
      <c r="I310" s="129"/>
      <c r="J310" s="129"/>
      <c r="K310" s="129">
        <v>44.2</v>
      </c>
      <c r="L310" s="129"/>
      <c r="M310" s="129">
        <v>54.8</v>
      </c>
    </row>
    <row r="311" spans="2:15" hidden="1" x14ac:dyDescent="0.25">
      <c r="B311" s="69" t="s">
        <v>1234</v>
      </c>
      <c r="C311" s="70">
        <v>44964</v>
      </c>
      <c r="D311" s="97" t="s">
        <v>1243</v>
      </c>
      <c r="E311" s="97"/>
      <c r="F311" s="194"/>
      <c r="G311" s="107">
        <v>22.8</v>
      </c>
      <c r="H311" s="107"/>
      <c r="I311" s="107"/>
      <c r="J311" s="107"/>
      <c r="K311" s="108">
        <v>31.4</v>
      </c>
      <c r="L311" s="108"/>
      <c r="M311" s="129">
        <v>37.4</v>
      </c>
      <c r="N311" s="148"/>
      <c r="O311" s="148"/>
    </row>
    <row r="312" spans="2:15" hidden="1" x14ac:dyDescent="0.25">
      <c r="B312" s="69" t="s">
        <v>1235</v>
      </c>
      <c r="C312" s="70">
        <v>44965</v>
      </c>
      <c r="D312" s="97" t="s">
        <v>1238</v>
      </c>
      <c r="E312" s="97"/>
      <c r="F312" s="194"/>
      <c r="G312" s="129">
        <v>29.8</v>
      </c>
      <c r="H312" s="129"/>
      <c r="I312" s="129"/>
      <c r="J312" s="129"/>
      <c r="K312" s="108">
        <v>40</v>
      </c>
      <c r="L312" s="108"/>
      <c r="M312" s="129">
        <v>41.3</v>
      </c>
    </row>
    <row r="313" spans="2:15" hidden="1" x14ac:dyDescent="0.25">
      <c r="B313" s="69" t="s">
        <v>1236</v>
      </c>
      <c r="C313" s="70">
        <v>44970</v>
      </c>
      <c r="D313" s="97" t="s">
        <v>1237</v>
      </c>
      <c r="E313" s="97"/>
      <c r="F313" s="194"/>
      <c r="G313" s="129">
        <v>38.4</v>
      </c>
      <c r="H313" s="129"/>
      <c r="I313" s="129"/>
      <c r="J313" s="129"/>
      <c r="K313" s="120"/>
      <c r="L313" s="120"/>
      <c r="M313" s="152">
        <v>50.4</v>
      </c>
    </row>
    <row r="314" spans="2:15" hidden="1" x14ac:dyDescent="0.25">
      <c r="B314" s="69" t="s">
        <v>1230</v>
      </c>
      <c r="C314" s="70">
        <v>44971</v>
      </c>
      <c r="D314" s="97" t="s">
        <v>1278</v>
      </c>
      <c r="E314" s="97"/>
      <c r="F314" s="194"/>
      <c r="G314" s="129">
        <v>38.6</v>
      </c>
      <c r="H314" s="129"/>
      <c r="I314" s="129"/>
      <c r="J314" s="129"/>
      <c r="K314" s="108">
        <v>49.8</v>
      </c>
      <c r="L314" s="108"/>
      <c r="M314" s="105">
        <v>50.4</v>
      </c>
    </row>
    <row r="315" spans="2:15" hidden="1" x14ac:dyDescent="0.25">
      <c r="B315" s="69" t="s">
        <v>1249</v>
      </c>
      <c r="C315" s="70">
        <v>44972</v>
      </c>
      <c r="D315" s="97" t="s">
        <v>1253</v>
      </c>
      <c r="E315" s="97"/>
      <c r="F315" s="194"/>
      <c r="G315" s="120"/>
      <c r="H315" s="120"/>
      <c r="I315" s="120"/>
      <c r="J315" s="120"/>
      <c r="K315" s="108">
        <v>51.7</v>
      </c>
      <c r="L315" s="108"/>
      <c r="M315" s="129">
        <v>54.1</v>
      </c>
    </row>
    <row r="316" spans="2:15" hidden="1" x14ac:dyDescent="0.25">
      <c r="B316" s="69" t="s">
        <v>1248</v>
      </c>
      <c r="C316" s="70">
        <v>44973</v>
      </c>
      <c r="D316" s="97" t="s">
        <v>1251</v>
      </c>
      <c r="E316" s="97"/>
      <c r="F316" s="194"/>
      <c r="G316" s="120"/>
      <c r="H316" s="120"/>
      <c r="I316" s="120"/>
      <c r="J316" s="120"/>
      <c r="K316" s="108">
        <v>45.2</v>
      </c>
      <c r="L316" s="108"/>
      <c r="M316" s="129">
        <v>48.6</v>
      </c>
    </row>
    <row r="317" spans="2:15" hidden="1" x14ac:dyDescent="0.25">
      <c r="B317" s="69" t="s">
        <v>1247</v>
      </c>
      <c r="C317" s="70">
        <v>44974</v>
      </c>
      <c r="D317" s="97" t="s">
        <v>1250</v>
      </c>
      <c r="E317" s="97"/>
      <c r="F317" s="194"/>
      <c r="G317" s="120"/>
      <c r="H317" s="120"/>
      <c r="I317" s="120"/>
      <c r="J317" s="120"/>
      <c r="K317" s="153">
        <v>41</v>
      </c>
      <c r="L317" s="153"/>
      <c r="M317" s="152">
        <v>50.7</v>
      </c>
    </row>
    <row r="318" spans="2:15" hidden="1" x14ac:dyDescent="0.25">
      <c r="B318" s="69" t="s">
        <v>1246</v>
      </c>
      <c r="C318" s="70">
        <v>44975</v>
      </c>
      <c r="D318" s="97" t="s">
        <v>1254</v>
      </c>
      <c r="E318" s="97"/>
      <c r="F318" s="194"/>
      <c r="G318" s="129">
        <v>54.9</v>
      </c>
      <c r="H318" s="129"/>
      <c r="I318" s="129"/>
      <c r="J318" s="129"/>
      <c r="K318" s="158"/>
      <c r="L318" s="158"/>
      <c r="M318" s="152">
        <v>59.4</v>
      </c>
    </row>
    <row r="319" spans="2:15" ht="30" hidden="1" x14ac:dyDescent="0.25">
      <c r="B319" s="69" t="s">
        <v>1245</v>
      </c>
      <c r="C319" s="70">
        <v>44977</v>
      </c>
      <c r="D319" s="97" t="s">
        <v>1252</v>
      </c>
      <c r="E319" s="97"/>
      <c r="F319" s="194"/>
      <c r="G319" s="129">
        <v>47.6</v>
      </c>
      <c r="H319" s="129"/>
      <c r="I319" s="129"/>
      <c r="J319" s="129"/>
      <c r="K319" s="161"/>
      <c r="L319" s="161"/>
      <c r="M319" s="152">
        <v>58.3</v>
      </c>
    </row>
    <row r="320" spans="2:15" ht="30" hidden="1" x14ac:dyDescent="0.25">
      <c r="B320" s="69" t="s">
        <v>1241</v>
      </c>
      <c r="C320" s="70">
        <v>44978</v>
      </c>
      <c r="D320" s="97" t="s">
        <v>2105</v>
      </c>
      <c r="E320" s="97"/>
      <c r="F320" s="194"/>
      <c r="G320" s="152">
        <v>50.3</v>
      </c>
      <c r="H320" s="152"/>
      <c r="I320" s="152"/>
      <c r="J320" s="152"/>
      <c r="K320" s="129">
        <v>56.2</v>
      </c>
      <c r="L320" s="129"/>
      <c r="M320" s="129">
        <v>69.8</v>
      </c>
    </row>
    <row r="321" spans="2:13" ht="30" hidden="1" x14ac:dyDescent="0.25">
      <c r="B321" s="69" t="s">
        <v>1242</v>
      </c>
      <c r="C321" s="70">
        <v>44978</v>
      </c>
      <c r="D321" s="97" t="s">
        <v>1244</v>
      </c>
      <c r="E321" s="97"/>
      <c r="F321" s="194"/>
      <c r="G321" s="152">
        <v>28.2</v>
      </c>
      <c r="H321" s="152"/>
      <c r="I321" s="152"/>
      <c r="J321" s="152"/>
      <c r="K321" s="129">
        <v>34.5</v>
      </c>
      <c r="L321" s="129"/>
      <c r="M321" s="129">
        <v>43.6</v>
      </c>
    </row>
    <row r="322" spans="2:13" ht="30" hidden="1" x14ac:dyDescent="0.25">
      <c r="B322" s="69" t="s">
        <v>1240</v>
      </c>
      <c r="C322" s="70">
        <v>44979</v>
      </c>
      <c r="D322" s="97" t="s">
        <v>1264</v>
      </c>
      <c r="E322" s="97"/>
      <c r="F322" s="194"/>
      <c r="G322" s="129">
        <v>43</v>
      </c>
      <c r="H322" s="129"/>
      <c r="I322" s="129"/>
      <c r="J322" s="129"/>
      <c r="K322" s="129">
        <v>50.8</v>
      </c>
      <c r="L322" s="129"/>
      <c r="M322" s="129">
        <v>69.3</v>
      </c>
    </row>
    <row r="323" spans="2:13" ht="30" hidden="1" x14ac:dyDescent="0.25">
      <c r="B323" s="69" t="s">
        <v>1262</v>
      </c>
      <c r="C323" s="70">
        <v>44980</v>
      </c>
      <c r="D323" s="97" t="s">
        <v>1263</v>
      </c>
      <c r="E323" s="97"/>
      <c r="F323" s="194"/>
      <c r="G323" s="129">
        <v>49</v>
      </c>
      <c r="H323" s="129"/>
      <c r="I323" s="129"/>
      <c r="J323" s="129"/>
      <c r="K323" s="129">
        <v>51.8</v>
      </c>
      <c r="L323" s="129"/>
      <c r="M323" s="129">
        <v>65.3</v>
      </c>
    </row>
    <row r="324" spans="2:13" ht="30" hidden="1" x14ac:dyDescent="0.25">
      <c r="B324" s="69" t="s">
        <v>1261</v>
      </c>
      <c r="C324" s="70">
        <v>44981</v>
      </c>
      <c r="D324" s="97" t="s">
        <v>1268</v>
      </c>
      <c r="E324" s="97"/>
      <c r="F324" s="194"/>
      <c r="G324" s="129">
        <v>34.700000000000003</v>
      </c>
      <c r="H324" s="129"/>
      <c r="I324" s="129"/>
      <c r="J324" s="129"/>
      <c r="K324" s="129">
        <v>36.4</v>
      </c>
      <c r="L324" s="129"/>
      <c r="M324" s="129">
        <v>46.1</v>
      </c>
    </row>
    <row r="325" spans="2:13" ht="15" hidden="1" customHeight="1" x14ac:dyDescent="0.25">
      <c r="B325" s="69" t="s">
        <v>1260</v>
      </c>
      <c r="C325" s="70">
        <v>44982</v>
      </c>
      <c r="D325" s="97" t="s">
        <v>1265</v>
      </c>
      <c r="E325" s="97"/>
      <c r="F325" s="194"/>
      <c r="G325" s="129">
        <v>36.299999999999997</v>
      </c>
      <c r="H325" s="129"/>
      <c r="I325" s="129"/>
      <c r="J325" s="129"/>
      <c r="K325" s="129">
        <v>40</v>
      </c>
      <c r="L325" s="129"/>
      <c r="M325" s="129">
        <v>52.2</v>
      </c>
    </row>
    <row r="326" spans="2:13" ht="15" hidden="1" customHeight="1" x14ac:dyDescent="0.25">
      <c r="B326" s="69" t="s">
        <v>1259</v>
      </c>
      <c r="C326" s="70">
        <v>44984</v>
      </c>
      <c r="D326" s="97" t="s">
        <v>1266</v>
      </c>
      <c r="E326" s="97"/>
      <c r="F326" s="194"/>
      <c r="G326" s="129">
        <v>42.1</v>
      </c>
      <c r="H326" s="129"/>
      <c r="I326" s="129"/>
      <c r="J326" s="129"/>
      <c r="K326" s="108">
        <v>50</v>
      </c>
      <c r="L326" s="108"/>
      <c r="M326" s="129">
        <v>60.7</v>
      </c>
    </row>
    <row r="327" spans="2:13" ht="15" hidden="1" customHeight="1" x14ac:dyDescent="0.25">
      <c r="B327" s="69" t="s">
        <v>1267</v>
      </c>
      <c r="C327" s="70">
        <v>44985</v>
      </c>
      <c r="D327" s="97" t="s">
        <v>1269</v>
      </c>
      <c r="E327" s="97"/>
      <c r="F327" s="194"/>
      <c r="G327" s="129">
        <v>37.299999999999997</v>
      </c>
      <c r="H327" s="129"/>
      <c r="I327" s="129"/>
      <c r="J327" s="129"/>
      <c r="K327" s="108">
        <v>44.4</v>
      </c>
      <c r="L327" s="108"/>
      <c r="M327" s="129">
        <v>60.9</v>
      </c>
    </row>
    <row r="328" spans="2:13" ht="31.5" hidden="1" customHeight="1" x14ac:dyDescent="0.25">
      <c r="B328" s="69" t="s">
        <v>1270</v>
      </c>
      <c r="C328" s="70">
        <v>44986</v>
      </c>
      <c r="D328" s="97" t="s">
        <v>1271</v>
      </c>
      <c r="E328" s="97"/>
      <c r="F328" s="194"/>
      <c r="G328" s="152">
        <v>41.1</v>
      </c>
      <c r="H328" s="152"/>
      <c r="I328" s="152"/>
      <c r="J328" s="152"/>
      <c r="K328" s="129">
        <v>50.4</v>
      </c>
      <c r="L328" s="129"/>
      <c r="M328" s="129">
        <v>62.7</v>
      </c>
    </row>
    <row r="329" spans="2:13" ht="18.75" hidden="1" customHeight="1" x14ac:dyDescent="0.25">
      <c r="B329" s="69" t="s">
        <v>1272</v>
      </c>
      <c r="C329" s="70">
        <v>44986</v>
      </c>
      <c r="D329" s="97" t="s">
        <v>167</v>
      </c>
      <c r="E329" s="97"/>
      <c r="F329" s="194"/>
      <c r="G329" s="129"/>
      <c r="H329" s="129"/>
      <c r="I329" s="129"/>
      <c r="J329" s="129"/>
      <c r="K329" s="162"/>
      <c r="L329" s="162"/>
      <c r="M329" s="162"/>
    </row>
    <row r="330" spans="2:13" ht="15" hidden="1" customHeight="1" x14ac:dyDescent="0.25">
      <c r="B330" s="69" t="s">
        <v>1274</v>
      </c>
      <c r="C330" s="70">
        <v>44987</v>
      </c>
      <c r="D330" s="97" t="s">
        <v>1273</v>
      </c>
      <c r="E330" s="97"/>
      <c r="F330" s="194"/>
      <c r="G330" s="129">
        <v>45.1</v>
      </c>
      <c r="H330" s="129"/>
      <c r="I330" s="129"/>
      <c r="J330" s="129"/>
      <c r="K330" s="129">
        <v>49.9</v>
      </c>
      <c r="L330" s="129"/>
      <c r="M330" s="129">
        <v>60.1</v>
      </c>
    </row>
    <row r="331" spans="2:13" ht="30" hidden="1" customHeight="1" x14ac:dyDescent="0.25">
      <c r="B331" s="69" t="s">
        <v>1275</v>
      </c>
      <c r="C331" s="70">
        <v>44988</v>
      </c>
      <c r="D331" s="97" t="s">
        <v>1279</v>
      </c>
      <c r="E331" s="97"/>
      <c r="F331" s="194"/>
      <c r="G331" s="129">
        <v>48.9</v>
      </c>
      <c r="H331" s="129"/>
      <c r="I331" s="129"/>
      <c r="J331" s="129"/>
      <c r="K331" s="129">
        <v>59.2</v>
      </c>
      <c r="L331" s="129"/>
      <c r="M331" s="129">
        <v>70.3</v>
      </c>
    </row>
    <row r="332" spans="2:13" ht="29.25" hidden="1" customHeight="1" x14ac:dyDescent="0.25">
      <c r="B332" s="69" t="s">
        <v>1276</v>
      </c>
      <c r="C332" s="70">
        <v>44989</v>
      </c>
      <c r="D332" s="97" t="s">
        <v>1280</v>
      </c>
      <c r="E332" s="97"/>
      <c r="F332" s="194"/>
      <c r="G332" s="129">
        <v>42.3</v>
      </c>
      <c r="H332" s="129"/>
      <c r="I332" s="129"/>
      <c r="J332" s="129"/>
      <c r="K332" s="152">
        <v>45.4</v>
      </c>
      <c r="L332" s="152"/>
      <c r="M332" s="129">
        <v>58.1</v>
      </c>
    </row>
    <row r="333" spans="2:13" ht="14.25" hidden="1" customHeight="1" x14ac:dyDescent="0.25">
      <c r="B333" s="69" t="s">
        <v>1281</v>
      </c>
      <c r="C333" s="70">
        <v>44991</v>
      </c>
      <c r="D333" s="97" t="s">
        <v>1282</v>
      </c>
      <c r="E333" s="97"/>
      <c r="F333" s="194"/>
      <c r="G333" s="129">
        <v>44.3</v>
      </c>
      <c r="H333" s="129"/>
      <c r="I333" s="129"/>
      <c r="J333" s="129"/>
      <c r="K333" s="152">
        <v>48.6</v>
      </c>
      <c r="L333" s="152"/>
      <c r="M333" s="129">
        <v>57.9</v>
      </c>
    </row>
    <row r="334" spans="2:13" ht="14.25" hidden="1" customHeight="1" x14ac:dyDescent="0.25">
      <c r="B334" s="69" t="s">
        <v>1283</v>
      </c>
      <c r="C334" s="70">
        <v>44992</v>
      </c>
      <c r="D334" s="97" t="s">
        <v>1284</v>
      </c>
      <c r="E334" s="97"/>
      <c r="F334" s="194"/>
      <c r="G334" s="129">
        <v>37.6</v>
      </c>
      <c r="H334" s="129"/>
      <c r="I334" s="129"/>
      <c r="J334" s="129"/>
      <c r="K334" s="105">
        <v>42.9</v>
      </c>
      <c r="L334" s="105"/>
      <c r="M334" s="129">
        <v>49.2</v>
      </c>
    </row>
    <row r="335" spans="2:13" ht="14.25" hidden="1" customHeight="1" x14ac:dyDescent="0.25">
      <c r="B335" s="69" t="s">
        <v>1285</v>
      </c>
      <c r="C335" s="70">
        <v>44992</v>
      </c>
      <c r="D335" s="97" t="s">
        <v>1004</v>
      </c>
      <c r="E335" s="97"/>
      <c r="F335" s="194"/>
      <c r="G335" s="162"/>
      <c r="H335" s="162"/>
      <c r="I335" s="162"/>
      <c r="J335" s="162"/>
      <c r="K335" s="162"/>
      <c r="L335" s="162"/>
      <c r="M335" s="162"/>
    </row>
    <row r="336" spans="2:13" ht="14.25" hidden="1" customHeight="1" x14ac:dyDescent="0.25">
      <c r="B336" s="69" t="s">
        <v>1286</v>
      </c>
      <c r="C336" s="70">
        <v>44992</v>
      </c>
      <c r="D336" s="97" t="s">
        <v>1004</v>
      </c>
      <c r="E336" s="97"/>
      <c r="F336" s="194"/>
      <c r="G336" s="162"/>
      <c r="H336" s="162"/>
      <c r="I336" s="162"/>
      <c r="J336" s="162"/>
      <c r="K336" s="162"/>
      <c r="L336" s="162"/>
      <c r="M336" s="162"/>
    </row>
    <row r="337" spans="2:13" ht="30" hidden="1" customHeight="1" x14ac:dyDescent="0.25">
      <c r="B337" s="69" t="s">
        <v>1288</v>
      </c>
      <c r="C337" s="70">
        <v>44993</v>
      </c>
      <c r="D337" s="97" t="s">
        <v>1287</v>
      </c>
      <c r="E337" s="97"/>
      <c r="F337" s="194"/>
      <c r="G337" s="152">
        <v>45.1</v>
      </c>
      <c r="H337" s="152"/>
      <c r="I337" s="152"/>
      <c r="J337" s="152"/>
      <c r="K337" s="129">
        <v>49.5</v>
      </c>
      <c r="L337" s="129"/>
      <c r="M337" s="129">
        <v>60.6</v>
      </c>
    </row>
    <row r="338" spans="2:13" ht="31.5" hidden="1" customHeight="1" x14ac:dyDescent="0.25">
      <c r="B338" s="69" t="s">
        <v>1289</v>
      </c>
      <c r="C338" s="70">
        <v>44994</v>
      </c>
      <c r="D338" s="97" t="s">
        <v>1290</v>
      </c>
      <c r="E338" s="97"/>
      <c r="F338" s="194"/>
      <c r="G338" s="152">
        <v>50.8</v>
      </c>
      <c r="H338" s="152"/>
      <c r="I338" s="152"/>
      <c r="J338" s="152"/>
      <c r="K338" s="152">
        <v>52.6</v>
      </c>
      <c r="L338" s="152"/>
      <c r="M338" s="129">
        <v>62</v>
      </c>
    </row>
    <row r="339" spans="2:13" ht="31.5" hidden="1" customHeight="1" x14ac:dyDescent="0.25">
      <c r="B339" s="69" t="s">
        <v>1291</v>
      </c>
      <c r="C339" s="70">
        <v>44995</v>
      </c>
      <c r="D339" s="97" t="s">
        <v>2106</v>
      </c>
      <c r="E339" s="97"/>
      <c r="F339" s="194"/>
      <c r="G339" s="152">
        <v>36.9</v>
      </c>
      <c r="H339" s="152"/>
      <c r="I339" s="152"/>
      <c r="J339" s="152"/>
      <c r="K339" s="152">
        <v>40.700000000000003</v>
      </c>
      <c r="L339" s="152"/>
      <c r="M339" s="129">
        <v>49</v>
      </c>
    </row>
    <row r="340" spans="2:13" ht="15" hidden="1" customHeight="1" x14ac:dyDescent="0.25">
      <c r="B340" s="69" t="s">
        <v>1292</v>
      </c>
      <c r="C340" s="70">
        <v>44996</v>
      </c>
      <c r="D340" s="97" t="s">
        <v>1293</v>
      </c>
      <c r="E340" s="97"/>
      <c r="F340" s="194"/>
      <c r="G340" s="152">
        <v>42.5</v>
      </c>
      <c r="H340" s="152"/>
      <c r="I340" s="152"/>
      <c r="J340" s="152"/>
      <c r="K340" s="129">
        <v>49.4</v>
      </c>
      <c r="L340" s="129"/>
      <c r="M340" s="129">
        <v>61.8</v>
      </c>
    </row>
    <row r="341" spans="2:13" ht="30.75" hidden="1" customHeight="1" x14ac:dyDescent="0.25">
      <c r="B341" s="69" t="s">
        <v>1294</v>
      </c>
      <c r="C341" s="70">
        <v>44998</v>
      </c>
      <c r="D341" s="97" t="s">
        <v>1302</v>
      </c>
      <c r="E341" s="97"/>
      <c r="F341" s="194"/>
      <c r="G341" s="152">
        <v>39</v>
      </c>
      <c r="H341" s="152"/>
      <c r="I341" s="152"/>
      <c r="J341" s="152"/>
      <c r="K341" s="129">
        <v>48.4</v>
      </c>
      <c r="L341" s="129"/>
      <c r="M341" s="129">
        <v>57.2</v>
      </c>
    </row>
    <row r="342" spans="2:13" ht="15" hidden="1" customHeight="1" x14ac:dyDescent="0.25">
      <c r="B342" s="69" t="s">
        <v>1295</v>
      </c>
      <c r="C342" s="70">
        <v>44999</v>
      </c>
      <c r="D342" s="97" t="s">
        <v>1297</v>
      </c>
      <c r="E342" s="97"/>
      <c r="F342" s="194"/>
      <c r="G342" s="152">
        <v>35.5</v>
      </c>
      <c r="H342" s="152"/>
      <c r="I342" s="152"/>
      <c r="J342" s="152"/>
      <c r="K342" s="129">
        <v>43.1</v>
      </c>
      <c r="L342" s="129"/>
      <c r="M342" s="129">
        <v>49</v>
      </c>
    </row>
    <row r="343" spans="2:13" ht="15" hidden="1" customHeight="1" x14ac:dyDescent="0.25">
      <c r="B343" s="69" t="s">
        <v>1296</v>
      </c>
      <c r="C343" s="70">
        <v>44999</v>
      </c>
      <c r="D343" s="97" t="s">
        <v>1305</v>
      </c>
      <c r="E343" s="97"/>
      <c r="F343" s="194"/>
      <c r="G343" s="152">
        <v>35.1</v>
      </c>
      <c r="H343" s="152"/>
      <c r="I343" s="152"/>
      <c r="J343" s="152"/>
      <c r="K343" s="129">
        <v>42.1</v>
      </c>
      <c r="L343" s="129"/>
      <c r="M343" s="129">
        <v>49.6</v>
      </c>
    </row>
    <row r="344" spans="2:13" ht="15" hidden="1" customHeight="1" x14ac:dyDescent="0.25">
      <c r="B344" s="69" t="s">
        <v>1298</v>
      </c>
      <c r="C344" s="70">
        <v>45000</v>
      </c>
      <c r="D344" s="97" t="s">
        <v>1299</v>
      </c>
      <c r="E344" s="97"/>
      <c r="F344" s="194"/>
      <c r="G344" s="152">
        <v>36.200000000000003</v>
      </c>
      <c r="H344" s="152"/>
      <c r="I344" s="152"/>
      <c r="J344" s="152"/>
      <c r="K344" s="129">
        <v>40</v>
      </c>
      <c r="L344" s="129"/>
      <c r="M344" s="129">
        <v>49.7</v>
      </c>
    </row>
    <row r="345" spans="2:13" ht="15" hidden="1" customHeight="1" x14ac:dyDescent="0.25">
      <c r="B345" s="69" t="s">
        <v>1300</v>
      </c>
      <c r="C345" s="70">
        <v>45000</v>
      </c>
      <c r="D345" s="97" t="s">
        <v>1301</v>
      </c>
      <c r="E345" s="97"/>
      <c r="F345" s="194"/>
      <c r="G345" s="152">
        <v>27.7</v>
      </c>
      <c r="H345" s="152"/>
      <c r="I345" s="152"/>
      <c r="J345" s="152"/>
      <c r="K345" s="129">
        <v>32.200000000000003</v>
      </c>
      <c r="L345" s="129"/>
      <c r="M345" s="129">
        <v>40.700000000000003</v>
      </c>
    </row>
    <row r="346" spans="2:13" ht="15" hidden="1" customHeight="1" x14ac:dyDescent="0.25">
      <c r="B346" s="69" t="s">
        <v>1303</v>
      </c>
      <c r="C346" s="70">
        <v>45001</v>
      </c>
      <c r="D346" s="97" t="s">
        <v>1304</v>
      </c>
      <c r="E346" s="97"/>
      <c r="F346" s="194"/>
      <c r="G346" s="152">
        <v>32.700000000000003</v>
      </c>
      <c r="H346" s="152"/>
      <c r="I346" s="152"/>
      <c r="J346" s="152"/>
      <c r="K346" s="129">
        <v>38.1</v>
      </c>
      <c r="L346" s="129"/>
      <c r="M346" s="129">
        <v>47.8</v>
      </c>
    </row>
    <row r="347" spans="2:13" ht="30" hidden="1" x14ac:dyDescent="0.25">
      <c r="B347" s="69" t="s">
        <v>1306</v>
      </c>
      <c r="C347" s="70">
        <v>45002</v>
      </c>
      <c r="D347" s="97" t="s">
        <v>1315</v>
      </c>
      <c r="E347" s="97"/>
      <c r="F347" s="194"/>
      <c r="G347" s="129">
        <v>36.200000000000003</v>
      </c>
      <c r="H347" s="129"/>
      <c r="I347" s="129"/>
      <c r="J347" s="129"/>
      <c r="K347" s="129">
        <v>43.1</v>
      </c>
      <c r="L347" s="129"/>
      <c r="M347" s="152">
        <v>51.9</v>
      </c>
    </row>
    <row r="348" spans="2:13" hidden="1" x14ac:dyDescent="0.25">
      <c r="B348" s="69" t="s">
        <v>1307</v>
      </c>
      <c r="C348" s="70">
        <v>45002</v>
      </c>
      <c r="D348" s="163" t="s">
        <v>1004</v>
      </c>
      <c r="E348" s="163"/>
      <c r="F348" s="161"/>
      <c r="G348" s="129"/>
      <c r="H348" s="129"/>
      <c r="I348" s="129"/>
      <c r="J348" s="129"/>
      <c r="K348" s="108"/>
      <c r="L348" s="108"/>
      <c r="M348" s="119"/>
    </row>
    <row r="349" spans="2:13" hidden="1" x14ac:dyDescent="0.25">
      <c r="B349" s="69" t="s">
        <v>1308</v>
      </c>
      <c r="C349" s="70">
        <v>45003</v>
      </c>
      <c r="D349" s="163" t="s">
        <v>1309</v>
      </c>
      <c r="E349" s="163"/>
      <c r="F349" s="161"/>
      <c r="G349" s="129">
        <v>40.1</v>
      </c>
      <c r="H349" s="129"/>
      <c r="I349" s="129"/>
      <c r="J349" s="129"/>
      <c r="K349" s="108">
        <v>45</v>
      </c>
      <c r="L349" s="108"/>
      <c r="M349" s="152">
        <v>54.8</v>
      </c>
    </row>
    <row r="350" spans="2:13" hidden="1" x14ac:dyDescent="0.25">
      <c r="B350" s="69" t="s">
        <v>1310</v>
      </c>
      <c r="C350" s="70">
        <v>45003</v>
      </c>
      <c r="D350" s="97" t="s">
        <v>1311</v>
      </c>
      <c r="E350" s="97"/>
      <c r="F350" s="194"/>
      <c r="G350" s="129">
        <v>39.299999999999997</v>
      </c>
      <c r="H350" s="129"/>
      <c r="I350" s="129"/>
      <c r="J350" s="129"/>
      <c r="K350" s="108">
        <v>44.8</v>
      </c>
      <c r="L350" s="108"/>
      <c r="M350" s="152">
        <v>54.6</v>
      </c>
    </row>
    <row r="351" spans="2:13" ht="30" hidden="1" x14ac:dyDescent="0.25">
      <c r="B351" s="69" t="s">
        <v>1312</v>
      </c>
      <c r="C351" s="70">
        <v>45005</v>
      </c>
      <c r="D351" s="164" t="s">
        <v>1442</v>
      </c>
      <c r="E351" s="164"/>
      <c r="F351" s="200"/>
      <c r="G351" s="129">
        <v>38.700000000000003</v>
      </c>
      <c r="H351" s="129"/>
      <c r="I351" s="129"/>
      <c r="J351" s="129"/>
      <c r="K351" s="129">
        <v>45.2</v>
      </c>
      <c r="L351" s="129"/>
      <c r="M351" s="152">
        <v>51</v>
      </c>
    </row>
    <row r="352" spans="2:13" hidden="1" x14ac:dyDescent="0.25">
      <c r="B352" s="69" t="s">
        <v>1313</v>
      </c>
      <c r="C352" s="70">
        <v>45005</v>
      </c>
      <c r="D352" s="163" t="s">
        <v>1314</v>
      </c>
      <c r="E352" s="163"/>
      <c r="F352" s="161"/>
      <c r="G352" s="129">
        <v>48.1</v>
      </c>
      <c r="H352" s="129"/>
      <c r="I352" s="129"/>
      <c r="J352" s="129"/>
      <c r="K352" s="108">
        <v>55.1</v>
      </c>
      <c r="L352" s="108"/>
      <c r="M352" s="152">
        <v>64.599999999999994</v>
      </c>
    </row>
    <row r="353" spans="2:13" hidden="1" x14ac:dyDescent="0.25">
      <c r="B353" s="69" t="s">
        <v>1413</v>
      </c>
      <c r="C353" s="70">
        <v>45006</v>
      </c>
      <c r="D353" s="163" t="s">
        <v>2104</v>
      </c>
      <c r="E353" s="163"/>
      <c r="F353" s="161"/>
      <c r="G353" s="129">
        <v>34.4</v>
      </c>
      <c r="H353" s="129"/>
      <c r="I353" s="129"/>
      <c r="J353" s="129"/>
      <c r="K353" s="108">
        <v>37.700000000000003</v>
      </c>
      <c r="L353" s="108"/>
      <c r="M353" s="129">
        <v>44.2</v>
      </c>
    </row>
    <row r="354" spans="2:13" hidden="1" x14ac:dyDescent="0.25">
      <c r="B354" s="69" t="s">
        <v>1414</v>
      </c>
      <c r="C354" s="70">
        <v>45006</v>
      </c>
      <c r="D354" s="163" t="s">
        <v>1415</v>
      </c>
      <c r="E354" s="163"/>
      <c r="F354" s="161"/>
      <c r="G354" s="129">
        <v>43.3</v>
      </c>
      <c r="H354" s="129"/>
      <c r="I354" s="129"/>
      <c r="J354" s="129"/>
      <c r="K354" s="108">
        <v>46.6</v>
      </c>
      <c r="L354" s="108"/>
      <c r="M354" s="129">
        <v>57.7</v>
      </c>
    </row>
    <row r="355" spans="2:13" ht="30" hidden="1" x14ac:dyDescent="0.25">
      <c r="B355" s="69" t="s">
        <v>1437</v>
      </c>
      <c r="C355" s="70">
        <v>45007</v>
      </c>
      <c r="D355" s="164" t="s">
        <v>1439</v>
      </c>
      <c r="E355" s="164"/>
      <c r="F355" s="200"/>
      <c r="G355" s="129">
        <v>35.200000000000003</v>
      </c>
      <c r="H355" s="129"/>
      <c r="I355" s="129"/>
      <c r="J355" s="129"/>
      <c r="K355" s="129">
        <v>44.3</v>
      </c>
      <c r="L355" s="129"/>
      <c r="M355" s="129">
        <v>49.5</v>
      </c>
    </row>
    <row r="356" spans="2:13" hidden="1" x14ac:dyDescent="0.25">
      <c r="B356" s="69" t="s">
        <v>1438</v>
      </c>
      <c r="C356" s="70">
        <v>45006</v>
      </c>
      <c r="D356" s="163" t="s">
        <v>1458</v>
      </c>
      <c r="E356" s="163"/>
      <c r="F356" s="161"/>
      <c r="G356" s="129"/>
      <c r="H356" s="129"/>
      <c r="I356" s="129"/>
      <c r="J356" s="129"/>
      <c r="K356" s="108"/>
      <c r="L356" s="108"/>
      <c r="M356" s="162"/>
    </row>
    <row r="357" spans="2:13" hidden="1" x14ac:dyDescent="0.25">
      <c r="B357" s="69" t="s">
        <v>1440</v>
      </c>
      <c r="C357" s="70">
        <v>45006</v>
      </c>
      <c r="D357" s="163" t="s">
        <v>1458</v>
      </c>
      <c r="E357" s="163"/>
      <c r="F357" s="161"/>
      <c r="G357" s="129"/>
      <c r="H357" s="129"/>
      <c r="I357" s="129"/>
      <c r="J357" s="129"/>
      <c r="K357" s="108"/>
      <c r="L357" s="108"/>
      <c r="M357" s="162"/>
    </row>
    <row r="358" spans="2:13" ht="30" hidden="1" x14ac:dyDescent="0.25">
      <c r="B358" s="69" t="s">
        <v>1441</v>
      </c>
      <c r="C358" s="70">
        <v>45008</v>
      </c>
      <c r="D358" s="164" t="s">
        <v>1446</v>
      </c>
      <c r="E358" s="164"/>
      <c r="F358" s="200"/>
      <c r="G358" s="129">
        <v>42.2</v>
      </c>
      <c r="H358" s="129"/>
      <c r="I358" s="129"/>
      <c r="J358" s="129"/>
      <c r="K358" s="129">
        <v>44.8</v>
      </c>
      <c r="L358" s="129"/>
      <c r="M358" s="129">
        <v>55.8</v>
      </c>
    </row>
    <row r="359" spans="2:13" hidden="1" x14ac:dyDescent="0.25">
      <c r="B359" s="69" t="s">
        <v>1443</v>
      </c>
      <c r="C359" s="70">
        <v>45009</v>
      </c>
      <c r="D359" s="164" t="s">
        <v>1445</v>
      </c>
      <c r="E359" s="164"/>
      <c r="F359" s="200"/>
      <c r="G359" s="129">
        <v>27.2</v>
      </c>
      <c r="H359" s="129"/>
      <c r="I359" s="129"/>
      <c r="J359" s="129"/>
      <c r="K359" s="129">
        <v>29.5</v>
      </c>
      <c r="L359" s="129"/>
      <c r="M359" s="129">
        <v>37.5</v>
      </c>
    </row>
    <row r="360" spans="2:13" hidden="1" x14ac:dyDescent="0.25">
      <c r="B360" s="69" t="s">
        <v>1444</v>
      </c>
      <c r="C360" s="70">
        <v>45010</v>
      </c>
      <c r="D360" s="164" t="s">
        <v>1452</v>
      </c>
      <c r="E360" s="164"/>
      <c r="F360" s="200"/>
      <c r="G360" s="129">
        <v>35.200000000000003</v>
      </c>
      <c r="H360" s="129"/>
      <c r="I360" s="129"/>
      <c r="J360" s="129"/>
      <c r="K360" s="129">
        <v>38.799999999999997</v>
      </c>
      <c r="L360" s="129"/>
      <c r="M360" s="129">
        <v>50.3</v>
      </c>
    </row>
    <row r="361" spans="2:13" hidden="1" x14ac:dyDescent="0.25">
      <c r="B361" s="69" t="s">
        <v>1448</v>
      </c>
      <c r="C361" s="70">
        <v>45012</v>
      </c>
      <c r="D361" s="164" t="s">
        <v>1453</v>
      </c>
      <c r="E361" s="164"/>
      <c r="F361" s="200"/>
      <c r="G361" s="129">
        <v>27</v>
      </c>
      <c r="H361" s="129"/>
      <c r="I361" s="129"/>
      <c r="J361" s="129"/>
      <c r="K361" s="129">
        <v>31.6</v>
      </c>
      <c r="L361" s="129"/>
      <c r="M361" s="129">
        <v>39</v>
      </c>
    </row>
    <row r="362" spans="2:13" ht="30" hidden="1" x14ac:dyDescent="0.25">
      <c r="B362" s="69" t="s">
        <v>1449</v>
      </c>
      <c r="C362" s="70">
        <v>45013</v>
      </c>
      <c r="D362" s="164" t="s">
        <v>1451</v>
      </c>
      <c r="E362" s="164"/>
      <c r="F362" s="200"/>
      <c r="G362" s="129">
        <v>32.6</v>
      </c>
      <c r="H362" s="129"/>
      <c r="I362" s="129"/>
      <c r="J362" s="129"/>
      <c r="K362" s="129">
        <v>33.4</v>
      </c>
      <c r="L362" s="129"/>
      <c r="M362" s="129">
        <v>44.7</v>
      </c>
    </row>
    <row r="363" spans="2:13" hidden="1" x14ac:dyDescent="0.25">
      <c r="B363" s="69" t="s">
        <v>1450</v>
      </c>
      <c r="C363" s="70">
        <v>45014</v>
      </c>
      <c r="D363" s="164" t="s">
        <v>1455</v>
      </c>
      <c r="E363" s="164"/>
      <c r="F363" s="200"/>
      <c r="G363" s="129">
        <v>36.700000000000003</v>
      </c>
      <c r="H363" s="129"/>
      <c r="I363" s="129"/>
      <c r="J363" s="129"/>
      <c r="K363" s="129">
        <v>41.8</v>
      </c>
      <c r="L363" s="129"/>
      <c r="M363" s="129">
        <v>47.3</v>
      </c>
    </row>
    <row r="364" spans="2:13" ht="30" hidden="1" x14ac:dyDescent="0.25">
      <c r="B364" s="69" t="s">
        <v>1454</v>
      </c>
      <c r="C364" s="70">
        <v>45015</v>
      </c>
      <c r="D364" s="164" t="s">
        <v>1457</v>
      </c>
      <c r="E364" s="207"/>
      <c r="F364" s="207"/>
      <c r="G364" s="129">
        <v>37.299999999999997</v>
      </c>
      <c r="H364" s="129"/>
      <c r="I364" s="129"/>
      <c r="J364" s="129"/>
      <c r="K364" s="129">
        <v>42.2</v>
      </c>
      <c r="L364" s="129"/>
      <c r="M364" s="129">
        <v>49.1</v>
      </c>
    </row>
    <row r="365" spans="2:13" ht="32.25" hidden="1" customHeight="1" x14ac:dyDescent="0.25">
      <c r="B365" s="69" t="s">
        <v>1459</v>
      </c>
      <c r="C365" s="70">
        <v>45016</v>
      </c>
      <c r="D365" s="164" t="s">
        <v>1913</v>
      </c>
      <c r="E365" s="207"/>
      <c r="F365" s="207"/>
      <c r="G365" s="129">
        <v>41.4</v>
      </c>
      <c r="H365" s="129"/>
      <c r="I365" s="129"/>
      <c r="J365" s="129"/>
      <c r="K365" s="129">
        <v>44.8</v>
      </c>
      <c r="L365" s="129"/>
      <c r="M365" s="129">
        <v>56.9</v>
      </c>
    </row>
    <row r="366" spans="2:13" ht="12.95" hidden="1" customHeight="1" x14ac:dyDescent="0.25">
      <c r="B366" s="69" t="s">
        <v>1460</v>
      </c>
      <c r="C366" s="70">
        <v>45016</v>
      </c>
      <c r="D366" s="164" t="s">
        <v>1463</v>
      </c>
      <c r="E366" s="164"/>
      <c r="F366" s="200"/>
      <c r="G366" s="129"/>
      <c r="H366" s="129"/>
      <c r="I366" s="129"/>
      <c r="J366" s="129"/>
      <c r="K366" s="108"/>
      <c r="L366" s="108"/>
      <c r="M366" s="162"/>
    </row>
    <row r="367" spans="2:13" ht="12.95" hidden="1" customHeight="1" x14ac:dyDescent="0.25">
      <c r="B367" s="69" t="s">
        <v>1461</v>
      </c>
      <c r="C367" s="70">
        <v>45016</v>
      </c>
      <c r="D367" s="164" t="s">
        <v>1463</v>
      </c>
      <c r="E367" s="164"/>
      <c r="F367" s="200"/>
      <c r="G367" s="129"/>
      <c r="H367" s="129"/>
      <c r="I367" s="129"/>
      <c r="J367" s="129"/>
      <c r="K367" s="108"/>
      <c r="L367" s="108"/>
      <c r="M367" s="162"/>
    </row>
    <row r="368" spans="2:13" ht="12.95" hidden="1" customHeight="1" x14ac:dyDescent="0.25">
      <c r="B368" s="69" t="s">
        <v>1462</v>
      </c>
      <c r="C368" s="70">
        <v>45016</v>
      </c>
      <c r="D368" s="164" t="s">
        <v>1463</v>
      </c>
      <c r="E368" s="164"/>
      <c r="F368" s="200"/>
      <c r="G368" s="129"/>
      <c r="H368" s="129"/>
      <c r="I368" s="129"/>
      <c r="J368" s="129"/>
      <c r="K368" s="108"/>
      <c r="L368" s="108"/>
      <c r="M368" s="162"/>
    </row>
    <row r="369" spans="2:19" ht="12.95" hidden="1" customHeight="1" x14ac:dyDescent="0.25">
      <c r="B369" s="69" t="s">
        <v>1464</v>
      </c>
      <c r="C369" s="70">
        <v>45016</v>
      </c>
      <c r="D369" s="164" t="s">
        <v>1463</v>
      </c>
      <c r="E369" s="164"/>
      <c r="F369" s="200"/>
      <c r="G369" s="129"/>
      <c r="H369" s="129"/>
      <c r="I369" s="129"/>
      <c r="J369" s="129"/>
      <c r="K369" s="108"/>
      <c r="L369" s="108"/>
      <c r="M369" s="162"/>
    </row>
    <row r="370" spans="2:19" ht="12.95" hidden="1" customHeight="1" x14ac:dyDescent="0.25">
      <c r="B370" s="69" t="s">
        <v>1465</v>
      </c>
      <c r="C370" s="70">
        <v>45016</v>
      </c>
      <c r="D370" s="164" t="s">
        <v>1463</v>
      </c>
      <c r="E370" s="164"/>
      <c r="F370" s="200"/>
      <c r="G370" s="129"/>
      <c r="H370" s="129"/>
      <c r="I370" s="129"/>
      <c r="J370" s="129"/>
      <c r="K370" s="108"/>
      <c r="L370" s="108"/>
      <c r="M370" s="162"/>
    </row>
    <row r="371" spans="2:19" ht="26.25" hidden="1" customHeight="1" x14ac:dyDescent="0.25">
      <c r="B371" s="69" t="s">
        <v>1466</v>
      </c>
      <c r="C371" s="70">
        <v>45019</v>
      </c>
      <c r="D371" s="164" t="s">
        <v>1864</v>
      </c>
      <c r="E371" s="207"/>
      <c r="F371" s="207"/>
      <c r="G371" s="129">
        <v>44.1</v>
      </c>
      <c r="H371" s="129"/>
      <c r="I371" s="129"/>
      <c r="J371" s="129"/>
      <c r="K371" s="129">
        <v>51.6</v>
      </c>
      <c r="L371" s="129"/>
      <c r="M371" s="129">
        <v>59</v>
      </c>
    </row>
    <row r="372" spans="2:19" ht="15" hidden="1" customHeight="1" x14ac:dyDescent="0.25">
      <c r="B372" s="69" t="s">
        <v>1859</v>
      </c>
      <c r="C372" s="70">
        <v>45019</v>
      </c>
      <c r="D372" s="164" t="s">
        <v>1004</v>
      </c>
      <c r="E372" s="207"/>
      <c r="F372" s="207"/>
      <c r="G372" s="129"/>
      <c r="H372" s="129"/>
      <c r="I372" s="129"/>
      <c r="J372" s="129"/>
      <c r="K372" s="108"/>
      <c r="L372" s="108"/>
      <c r="M372" s="162"/>
    </row>
    <row r="373" spans="2:19" ht="15" hidden="1" customHeight="1" x14ac:dyDescent="0.25">
      <c r="B373" s="69" t="s">
        <v>1861</v>
      </c>
      <c r="C373" s="70">
        <v>45019</v>
      </c>
      <c r="D373" s="164" t="s">
        <v>1004</v>
      </c>
      <c r="E373" s="164"/>
      <c r="F373" s="200"/>
      <c r="G373" s="129"/>
      <c r="H373" s="129"/>
      <c r="I373" s="129"/>
      <c r="J373" s="129"/>
      <c r="K373" s="108"/>
      <c r="L373" s="108"/>
      <c r="M373" s="162"/>
    </row>
    <row r="374" spans="2:19" ht="15" hidden="1" customHeight="1" x14ac:dyDescent="0.25">
      <c r="B374" s="69" t="s">
        <v>1862</v>
      </c>
      <c r="C374" s="70">
        <v>45019</v>
      </c>
      <c r="D374" s="164" t="s">
        <v>1004</v>
      </c>
      <c r="E374" s="164"/>
      <c r="F374" s="200"/>
      <c r="G374" s="129"/>
      <c r="H374" s="129"/>
      <c r="I374" s="129"/>
      <c r="J374" s="129"/>
      <c r="K374" s="108"/>
      <c r="L374" s="108"/>
      <c r="M374" s="162"/>
    </row>
    <row r="375" spans="2:19" ht="15" hidden="1" customHeight="1" x14ac:dyDescent="0.25">
      <c r="B375" s="69" t="s">
        <v>1863</v>
      </c>
      <c r="C375" s="70">
        <v>45019</v>
      </c>
      <c r="D375" s="164" t="s">
        <v>1004</v>
      </c>
      <c r="E375" s="164"/>
      <c r="F375" s="200"/>
      <c r="G375" s="129"/>
      <c r="H375" s="129"/>
      <c r="I375" s="129"/>
      <c r="J375" s="129"/>
      <c r="K375" s="108"/>
      <c r="L375" s="108"/>
      <c r="M375" s="162"/>
    </row>
    <row r="376" spans="2:19" ht="15" customHeight="1" x14ac:dyDescent="0.25">
      <c r="B376" s="69" t="s">
        <v>1860</v>
      </c>
      <c r="C376" s="70">
        <v>45020</v>
      </c>
      <c r="D376" s="164" t="s">
        <v>1868</v>
      </c>
      <c r="E376" s="207" t="s">
        <v>1151</v>
      </c>
      <c r="F376" s="207" t="s">
        <v>1151</v>
      </c>
      <c r="G376" s="129">
        <v>50.7</v>
      </c>
      <c r="H376" s="207" t="s">
        <v>1151</v>
      </c>
      <c r="I376" s="207" t="s">
        <v>1151</v>
      </c>
      <c r="J376" s="207" t="s">
        <v>1151</v>
      </c>
      <c r="K376" s="108">
        <v>54.7</v>
      </c>
      <c r="L376" s="207" t="s">
        <v>1151</v>
      </c>
      <c r="M376" s="129">
        <v>64.900000000000006</v>
      </c>
    </row>
    <row r="377" spans="2:19" ht="15" customHeight="1" x14ac:dyDescent="0.25">
      <c r="B377" s="69" t="s">
        <v>1865</v>
      </c>
      <c r="C377" s="70">
        <v>45021</v>
      </c>
      <c r="D377" s="164" t="s">
        <v>1866</v>
      </c>
      <c r="E377" s="207" t="s">
        <v>1151</v>
      </c>
      <c r="F377" s="207" t="s">
        <v>1151</v>
      </c>
      <c r="G377" s="129">
        <v>41.8</v>
      </c>
      <c r="H377" s="207" t="s">
        <v>1151</v>
      </c>
      <c r="I377" s="207" t="s">
        <v>1151</v>
      </c>
      <c r="J377" s="207" t="s">
        <v>1151</v>
      </c>
      <c r="K377" s="108">
        <v>43.4</v>
      </c>
      <c r="L377" s="207" t="s">
        <v>1151</v>
      </c>
      <c r="M377" s="129">
        <v>53.8</v>
      </c>
    </row>
    <row r="378" spans="2:19" ht="15" customHeight="1" x14ac:dyDescent="0.25">
      <c r="B378" s="69" t="s">
        <v>1867</v>
      </c>
      <c r="C378" s="70">
        <v>45022</v>
      </c>
      <c r="D378" s="164" t="s">
        <v>1869</v>
      </c>
      <c r="E378" s="207" t="s">
        <v>1151</v>
      </c>
      <c r="F378" s="207" t="s">
        <v>1151</v>
      </c>
      <c r="G378" s="129">
        <v>39.799999999999997</v>
      </c>
      <c r="H378" s="207" t="s">
        <v>1151</v>
      </c>
      <c r="I378" s="207" t="s">
        <v>1151</v>
      </c>
      <c r="J378" s="207" t="s">
        <v>1151</v>
      </c>
      <c r="K378" s="108">
        <v>43.9</v>
      </c>
      <c r="L378" s="207" t="s">
        <v>1151</v>
      </c>
      <c r="M378" s="129">
        <v>53.9</v>
      </c>
    </row>
    <row r="379" spans="2:19" ht="15" customHeight="1" x14ac:dyDescent="0.25">
      <c r="B379" s="69" t="s">
        <v>1895</v>
      </c>
      <c r="C379" s="70">
        <v>45026</v>
      </c>
      <c r="D379" s="164" t="s">
        <v>1896</v>
      </c>
      <c r="E379" s="207" t="s">
        <v>1151</v>
      </c>
      <c r="F379" s="207" t="s">
        <v>1151</v>
      </c>
      <c r="G379" s="129">
        <v>36.9</v>
      </c>
      <c r="H379" s="207" t="s">
        <v>1151</v>
      </c>
      <c r="I379" s="207" t="s">
        <v>1151</v>
      </c>
      <c r="J379" s="207" t="s">
        <v>1151</v>
      </c>
      <c r="K379" s="152">
        <v>44.7</v>
      </c>
      <c r="L379" s="207" t="s">
        <v>1151</v>
      </c>
      <c r="M379" s="129">
        <v>52.3</v>
      </c>
    </row>
    <row r="380" spans="2:19" ht="15" customHeight="1" x14ac:dyDescent="0.25">
      <c r="B380" s="69" t="s">
        <v>1897</v>
      </c>
      <c r="C380" s="70">
        <v>45027</v>
      </c>
      <c r="D380" s="164" t="s">
        <v>1900</v>
      </c>
      <c r="E380" s="207" t="s">
        <v>1151</v>
      </c>
      <c r="F380" s="207" t="s">
        <v>1151</v>
      </c>
      <c r="G380" s="129">
        <v>39.299999999999997</v>
      </c>
      <c r="H380" s="207" t="s">
        <v>1151</v>
      </c>
      <c r="I380" s="207" t="s">
        <v>1151</v>
      </c>
      <c r="J380" s="207" t="s">
        <v>1151</v>
      </c>
      <c r="K380" s="129">
        <v>46</v>
      </c>
      <c r="L380" s="207" t="s">
        <v>1151</v>
      </c>
      <c r="M380" s="129">
        <v>53.5</v>
      </c>
    </row>
    <row r="381" spans="2:19" ht="15" customHeight="1" x14ac:dyDescent="0.25">
      <c r="B381" s="69" t="s">
        <v>1898</v>
      </c>
      <c r="C381" s="70">
        <v>45028</v>
      </c>
      <c r="D381" s="164" t="s">
        <v>1899</v>
      </c>
      <c r="E381" s="207" t="s">
        <v>1151</v>
      </c>
      <c r="F381" s="207" t="s">
        <v>1151</v>
      </c>
      <c r="G381" s="129">
        <v>39.299999999999997</v>
      </c>
      <c r="H381" s="207" t="s">
        <v>1151</v>
      </c>
      <c r="I381" s="207" t="s">
        <v>1151</v>
      </c>
      <c r="J381" s="207" t="s">
        <v>1151</v>
      </c>
      <c r="K381" s="129">
        <v>45.3</v>
      </c>
      <c r="L381" s="207" t="s">
        <v>1151</v>
      </c>
      <c r="M381" s="129">
        <v>51.6</v>
      </c>
    </row>
    <row r="382" spans="2:19" ht="15" customHeight="1" x14ac:dyDescent="0.25">
      <c r="B382" s="69" t="s">
        <v>1901</v>
      </c>
      <c r="C382" s="70">
        <v>45029</v>
      </c>
      <c r="D382" s="164" t="s">
        <v>1903</v>
      </c>
      <c r="E382" s="207" t="s">
        <v>1151</v>
      </c>
      <c r="F382" s="207" t="s">
        <v>1151</v>
      </c>
      <c r="G382" s="129">
        <v>55.2</v>
      </c>
      <c r="H382" s="207" t="s">
        <v>1151</v>
      </c>
      <c r="I382" s="207" t="s">
        <v>1151</v>
      </c>
      <c r="J382" s="207" t="s">
        <v>1151</v>
      </c>
      <c r="K382" s="129">
        <v>57.9</v>
      </c>
      <c r="L382" s="207" t="s">
        <v>1151</v>
      </c>
      <c r="M382" s="129">
        <v>69.099999999999994</v>
      </c>
    </row>
    <row r="383" spans="2:19" ht="15" customHeight="1" x14ac:dyDescent="0.25">
      <c r="B383" s="69" t="s">
        <v>1902</v>
      </c>
      <c r="C383" s="70">
        <v>45031</v>
      </c>
      <c r="D383" s="164" t="s">
        <v>1904</v>
      </c>
      <c r="E383" s="207" t="s">
        <v>1151</v>
      </c>
      <c r="F383" s="207" t="s">
        <v>1151</v>
      </c>
      <c r="G383" s="129">
        <v>29.6</v>
      </c>
      <c r="H383" s="207" t="s">
        <v>1151</v>
      </c>
      <c r="I383" s="207" t="s">
        <v>1151</v>
      </c>
      <c r="J383" s="207" t="s">
        <v>1151</v>
      </c>
      <c r="K383" s="207" t="s">
        <v>1151</v>
      </c>
      <c r="L383" s="129">
        <v>38.4</v>
      </c>
      <c r="M383" s="129">
        <v>42.5</v>
      </c>
      <c r="P383" s="101" t="s">
        <v>1919</v>
      </c>
      <c r="S383" s="1"/>
    </row>
    <row r="384" spans="2:19" ht="15" customHeight="1" x14ac:dyDescent="0.25">
      <c r="B384" s="69" t="s">
        <v>1905</v>
      </c>
      <c r="C384" s="70">
        <v>45034</v>
      </c>
      <c r="D384" s="164" t="s">
        <v>1909</v>
      </c>
      <c r="E384" s="207" t="s">
        <v>1151</v>
      </c>
      <c r="F384" s="207" t="s">
        <v>1151</v>
      </c>
      <c r="G384" s="207" t="s">
        <v>1151</v>
      </c>
      <c r="H384" s="207" t="s">
        <v>1151</v>
      </c>
      <c r="I384" s="207" t="s">
        <v>1151</v>
      </c>
      <c r="J384" s="129">
        <v>53</v>
      </c>
      <c r="K384" s="129">
        <v>54.8</v>
      </c>
      <c r="L384" s="207" t="s">
        <v>1151</v>
      </c>
      <c r="M384" s="129">
        <v>62.4</v>
      </c>
      <c r="P384" s="101" t="s">
        <v>1915</v>
      </c>
    </row>
    <row r="385" spans="2:18" ht="15" customHeight="1" x14ac:dyDescent="0.25">
      <c r="B385" s="69" t="s">
        <v>1906</v>
      </c>
      <c r="C385" s="70">
        <v>45035</v>
      </c>
      <c r="D385" s="164" t="s">
        <v>2042</v>
      </c>
      <c r="E385" s="207" t="s">
        <v>1151</v>
      </c>
      <c r="F385" s="207" t="s">
        <v>1151</v>
      </c>
      <c r="G385" s="207" t="s">
        <v>1151</v>
      </c>
      <c r="H385" s="207" t="s">
        <v>1151</v>
      </c>
      <c r="I385" s="152">
        <v>49.7</v>
      </c>
      <c r="J385" s="207" t="s">
        <v>1151</v>
      </c>
      <c r="K385" s="129">
        <v>50.3</v>
      </c>
      <c r="L385" s="207" t="s">
        <v>1151</v>
      </c>
      <c r="M385" s="129">
        <v>67</v>
      </c>
      <c r="P385" s="101" t="s">
        <v>1914</v>
      </c>
      <c r="Q385" s="101"/>
      <c r="R385" s="101"/>
    </row>
    <row r="386" spans="2:18" ht="15" customHeight="1" x14ac:dyDescent="0.25">
      <c r="B386" s="69" t="s">
        <v>1907</v>
      </c>
      <c r="C386" s="70">
        <v>45035</v>
      </c>
      <c r="D386" s="164" t="s">
        <v>1908</v>
      </c>
      <c r="E386" s="207" t="s">
        <v>1151</v>
      </c>
      <c r="F386" s="207" t="s">
        <v>1151</v>
      </c>
      <c r="G386" s="207" t="s">
        <v>1151</v>
      </c>
      <c r="H386" s="207" t="s">
        <v>1151</v>
      </c>
      <c r="I386" s="129">
        <v>45.5</v>
      </c>
      <c r="J386" s="207" t="s">
        <v>1151</v>
      </c>
      <c r="K386" s="129">
        <v>47.1</v>
      </c>
      <c r="L386" s="207" t="s">
        <v>1151</v>
      </c>
      <c r="M386" s="129">
        <v>61.6</v>
      </c>
      <c r="P386" s="101" t="s">
        <v>1918</v>
      </c>
    </row>
    <row r="387" spans="2:18" ht="15" hidden="1" customHeight="1" x14ac:dyDescent="0.25">
      <c r="B387" s="69" t="s">
        <v>1910</v>
      </c>
      <c r="C387" s="70">
        <v>45036</v>
      </c>
      <c r="D387" s="164" t="s">
        <v>1923</v>
      </c>
      <c r="E387" s="207" t="s">
        <v>1151</v>
      </c>
      <c r="F387" s="207" t="s">
        <v>1151</v>
      </c>
      <c r="G387" s="129">
        <v>37.4</v>
      </c>
      <c r="H387" s="207" t="s">
        <v>1151</v>
      </c>
      <c r="I387" s="207" t="s">
        <v>1151</v>
      </c>
      <c r="J387" s="207" t="s">
        <v>1151</v>
      </c>
      <c r="K387" s="129">
        <v>43</v>
      </c>
      <c r="L387" s="207" t="s">
        <v>1151</v>
      </c>
      <c r="M387" s="129">
        <v>51.7</v>
      </c>
    </row>
    <row r="388" spans="2:18" ht="30.75" hidden="1" customHeight="1" x14ac:dyDescent="0.25">
      <c r="B388" s="69" t="s">
        <v>1911</v>
      </c>
      <c r="C388" s="70">
        <v>45036</v>
      </c>
      <c r="D388" s="164" t="s">
        <v>1912</v>
      </c>
      <c r="E388" s="207" t="s">
        <v>1151</v>
      </c>
      <c r="F388" s="207" t="s">
        <v>1151</v>
      </c>
      <c r="G388" s="129">
        <v>37.9</v>
      </c>
      <c r="H388" s="207" t="s">
        <v>1151</v>
      </c>
      <c r="I388" s="207" t="s">
        <v>1151</v>
      </c>
      <c r="J388" s="207" t="s">
        <v>1151</v>
      </c>
      <c r="K388" s="129">
        <v>43.2</v>
      </c>
      <c r="L388" s="207" t="s">
        <v>1151</v>
      </c>
      <c r="M388" s="129">
        <v>55.2</v>
      </c>
    </row>
    <row r="389" spans="2:18" ht="30.75" hidden="1" customHeight="1" x14ac:dyDescent="0.25">
      <c r="B389" s="98" t="s">
        <v>1916</v>
      </c>
      <c r="C389" s="99">
        <v>45037</v>
      </c>
      <c r="D389" s="204" t="s">
        <v>1924</v>
      </c>
      <c r="E389" s="207" t="s">
        <v>1151</v>
      </c>
      <c r="F389" s="207" t="s">
        <v>1151</v>
      </c>
      <c r="G389" s="152">
        <v>33.799999999999997</v>
      </c>
      <c r="H389" s="207" t="s">
        <v>1151</v>
      </c>
      <c r="I389" s="207" t="s">
        <v>1151</v>
      </c>
      <c r="J389" s="207" t="s">
        <v>1151</v>
      </c>
      <c r="K389" s="152">
        <v>41.8</v>
      </c>
      <c r="L389" s="207" t="s">
        <v>1151</v>
      </c>
      <c r="M389" s="152">
        <v>51.7</v>
      </c>
      <c r="N389" s="155">
        <v>25</v>
      </c>
      <c r="O389" s="155"/>
    </row>
    <row r="390" spans="2:18" ht="29.25" hidden="1" customHeight="1" x14ac:dyDescent="0.25">
      <c r="B390" s="69" t="s">
        <v>1917</v>
      </c>
      <c r="C390" s="70">
        <v>45038</v>
      </c>
      <c r="D390" s="164" t="s">
        <v>1925</v>
      </c>
      <c r="E390" s="207" t="s">
        <v>1151</v>
      </c>
      <c r="F390" s="207" t="s">
        <v>1151</v>
      </c>
      <c r="G390" s="129">
        <v>42</v>
      </c>
      <c r="H390" s="207" t="s">
        <v>1151</v>
      </c>
      <c r="I390" s="207" t="s">
        <v>1151</v>
      </c>
      <c r="J390" s="207" t="s">
        <v>1151</v>
      </c>
      <c r="K390" s="129">
        <v>55.7</v>
      </c>
      <c r="L390" s="207" t="s">
        <v>1151</v>
      </c>
      <c r="M390" s="105">
        <v>65.400000000000006</v>
      </c>
    </row>
    <row r="391" spans="2:18" ht="15" hidden="1" customHeight="1" x14ac:dyDescent="0.25">
      <c r="B391" s="69" t="s">
        <v>1926</v>
      </c>
      <c r="C391" s="70">
        <v>45040</v>
      </c>
      <c r="D391" s="164" t="s">
        <v>1929</v>
      </c>
      <c r="E391" s="207" t="s">
        <v>1151</v>
      </c>
      <c r="F391" s="207" t="s">
        <v>1151</v>
      </c>
      <c r="G391" s="129">
        <v>44.7</v>
      </c>
      <c r="H391" s="207" t="s">
        <v>1151</v>
      </c>
      <c r="I391" s="207" t="s">
        <v>1151</v>
      </c>
      <c r="J391" s="207" t="s">
        <v>1151</v>
      </c>
      <c r="K391" s="129">
        <v>54.2</v>
      </c>
      <c r="L391" s="207" t="s">
        <v>1151</v>
      </c>
      <c r="M391" s="105">
        <v>64.099999999999994</v>
      </c>
    </row>
    <row r="392" spans="2:18" ht="15" hidden="1" customHeight="1" x14ac:dyDescent="0.25">
      <c r="B392" s="69" t="s">
        <v>1927</v>
      </c>
      <c r="C392" s="70">
        <v>45041</v>
      </c>
      <c r="D392" s="164" t="s">
        <v>1930</v>
      </c>
      <c r="E392" s="207" t="s">
        <v>1151</v>
      </c>
      <c r="F392" s="207" t="s">
        <v>1151</v>
      </c>
      <c r="G392" s="129">
        <v>45.6</v>
      </c>
      <c r="H392" s="207" t="s">
        <v>1151</v>
      </c>
      <c r="I392" s="207" t="s">
        <v>1151</v>
      </c>
      <c r="J392" s="207" t="s">
        <v>1151</v>
      </c>
      <c r="K392" s="129">
        <v>51.9</v>
      </c>
      <c r="L392" s="207" t="s">
        <v>1151</v>
      </c>
      <c r="M392" s="129">
        <v>61.5</v>
      </c>
    </row>
    <row r="393" spans="2:18" ht="15" hidden="1" customHeight="1" x14ac:dyDescent="0.25">
      <c r="B393" s="69" t="s">
        <v>1928</v>
      </c>
      <c r="C393" s="70">
        <v>45041</v>
      </c>
      <c r="D393" s="164" t="s">
        <v>1933</v>
      </c>
      <c r="E393" s="207" t="s">
        <v>1151</v>
      </c>
      <c r="F393" s="207" t="s">
        <v>1151</v>
      </c>
      <c r="G393" s="129">
        <v>38</v>
      </c>
      <c r="H393" s="207" t="s">
        <v>1151</v>
      </c>
      <c r="I393" s="207" t="s">
        <v>1151</v>
      </c>
      <c r="J393" s="207" t="s">
        <v>1151</v>
      </c>
      <c r="K393" s="129">
        <v>44.7</v>
      </c>
      <c r="L393" s="207" t="s">
        <v>1151</v>
      </c>
      <c r="M393" s="129">
        <v>54</v>
      </c>
    </row>
    <row r="394" spans="2:18" ht="30.75" hidden="1" customHeight="1" x14ac:dyDescent="0.25">
      <c r="B394" s="69" t="s">
        <v>1931</v>
      </c>
      <c r="C394" s="70">
        <v>45042</v>
      </c>
      <c r="D394" s="164" t="s">
        <v>1932</v>
      </c>
      <c r="E394" s="207" t="s">
        <v>1151</v>
      </c>
      <c r="F394" s="207" t="s">
        <v>1151</v>
      </c>
      <c r="G394" s="129">
        <v>26.5</v>
      </c>
      <c r="H394" s="207" t="s">
        <v>1151</v>
      </c>
      <c r="I394" s="207" t="s">
        <v>1151</v>
      </c>
      <c r="J394" s="207" t="s">
        <v>1151</v>
      </c>
      <c r="K394" s="129">
        <v>31.4</v>
      </c>
      <c r="L394" s="207" t="s">
        <v>1151</v>
      </c>
      <c r="M394" s="129">
        <v>36.700000000000003</v>
      </c>
      <c r="P394" s="187"/>
    </row>
    <row r="395" spans="2:18" ht="15" hidden="1" customHeight="1" x14ac:dyDescent="0.25">
      <c r="B395" s="69" t="s">
        <v>1934</v>
      </c>
      <c r="C395" s="70">
        <v>45043</v>
      </c>
      <c r="D395" s="164" t="s">
        <v>1935</v>
      </c>
      <c r="E395" s="207" t="s">
        <v>1151</v>
      </c>
      <c r="F395" s="207" t="s">
        <v>1151</v>
      </c>
      <c r="G395" s="129">
        <v>25.9</v>
      </c>
      <c r="H395" s="207" t="s">
        <v>1151</v>
      </c>
      <c r="I395" s="207" t="s">
        <v>1151</v>
      </c>
      <c r="J395" s="207" t="s">
        <v>1151</v>
      </c>
      <c r="K395" s="129">
        <v>28.1</v>
      </c>
      <c r="L395" s="207" t="s">
        <v>1151</v>
      </c>
      <c r="M395" s="129">
        <v>33.5</v>
      </c>
      <c r="P395" s="101"/>
    </row>
    <row r="396" spans="2:18" ht="15" hidden="1" customHeight="1" x14ac:dyDescent="0.25">
      <c r="B396" s="69" t="s">
        <v>1936</v>
      </c>
      <c r="C396" s="70">
        <v>45043</v>
      </c>
      <c r="D396" s="164" t="s">
        <v>1937</v>
      </c>
      <c r="E396" s="207" t="s">
        <v>1151</v>
      </c>
      <c r="F396" s="207" t="s">
        <v>1151</v>
      </c>
      <c r="G396" s="129">
        <v>28.4</v>
      </c>
      <c r="H396" s="207" t="s">
        <v>1151</v>
      </c>
      <c r="I396" s="207" t="s">
        <v>1151</v>
      </c>
      <c r="J396" s="207" t="s">
        <v>1151</v>
      </c>
      <c r="K396" s="129">
        <v>33.5</v>
      </c>
      <c r="L396" s="207" t="s">
        <v>1151</v>
      </c>
      <c r="M396" s="129">
        <v>38.799999999999997</v>
      </c>
      <c r="P396" s="101"/>
    </row>
    <row r="397" spans="2:18" ht="15" hidden="1" customHeight="1" x14ac:dyDescent="0.25">
      <c r="B397" s="69" t="s">
        <v>1938</v>
      </c>
      <c r="C397" s="70">
        <v>45044</v>
      </c>
      <c r="D397" s="164" t="s">
        <v>1940</v>
      </c>
      <c r="E397" s="207" t="s">
        <v>1151</v>
      </c>
      <c r="F397" s="207" t="s">
        <v>1151</v>
      </c>
      <c r="G397" s="129">
        <v>38.200000000000003</v>
      </c>
      <c r="H397" s="207" t="s">
        <v>1151</v>
      </c>
      <c r="I397" s="207" t="s">
        <v>1151</v>
      </c>
      <c r="J397" s="207" t="s">
        <v>1151</v>
      </c>
      <c r="K397" s="129">
        <v>43.1</v>
      </c>
      <c r="L397" s="207" t="s">
        <v>1151</v>
      </c>
      <c r="M397" s="129">
        <v>52.4</v>
      </c>
      <c r="Q397" s="1"/>
    </row>
    <row r="398" spans="2:18" ht="15" hidden="1" customHeight="1" x14ac:dyDescent="0.25">
      <c r="B398" s="69" t="s">
        <v>1939</v>
      </c>
      <c r="C398" s="70">
        <v>45044</v>
      </c>
      <c r="D398" s="164" t="s">
        <v>1941</v>
      </c>
      <c r="E398" s="207" t="s">
        <v>1151</v>
      </c>
      <c r="F398" s="207" t="s">
        <v>1151</v>
      </c>
      <c r="G398" s="239" t="s">
        <v>1151</v>
      </c>
      <c r="H398" s="129">
        <v>36.700000000000003</v>
      </c>
      <c r="I398" s="239" t="s">
        <v>1151</v>
      </c>
      <c r="J398" s="239" t="s">
        <v>1151</v>
      </c>
      <c r="K398" s="129">
        <v>42.2</v>
      </c>
      <c r="L398" s="239" t="s">
        <v>1151</v>
      </c>
      <c r="M398" s="129">
        <v>53.1</v>
      </c>
    </row>
    <row r="399" spans="2:18" ht="15" hidden="1" customHeight="1" x14ac:dyDescent="0.25">
      <c r="B399" s="208" t="s">
        <v>2027</v>
      </c>
      <c r="C399" s="209">
        <v>45055</v>
      </c>
      <c r="D399" s="210" t="s">
        <v>2029</v>
      </c>
      <c r="E399" s="215" t="s">
        <v>1151</v>
      </c>
      <c r="F399" s="215" t="s">
        <v>1151</v>
      </c>
      <c r="G399" s="214">
        <v>38.299999999999997</v>
      </c>
      <c r="H399" s="246" t="s">
        <v>1151</v>
      </c>
      <c r="I399" s="246" t="s">
        <v>1151</v>
      </c>
      <c r="J399" s="214">
        <v>44.3</v>
      </c>
      <c r="K399" s="246" t="s">
        <v>1151</v>
      </c>
      <c r="L399" s="246" t="s">
        <v>1151</v>
      </c>
      <c r="M399" s="213">
        <v>51.5</v>
      </c>
    </row>
    <row r="400" spans="2:18" ht="15" hidden="1" customHeight="1" x14ac:dyDescent="0.25">
      <c r="B400" s="208" t="s">
        <v>2028</v>
      </c>
      <c r="C400" s="209">
        <v>45056</v>
      </c>
      <c r="D400" s="210" t="s">
        <v>2038</v>
      </c>
      <c r="E400" s="215" t="s">
        <v>1151</v>
      </c>
      <c r="F400" s="215" t="s">
        <v>1151</v>
      </c>
      <c r="G400" s="214">
        <v>28</v>
      </c>
      <c r="H400" s="246" t="s">
        <v>1151</v>
      </c>
      <c r="I400" s="246" t="s">
        <v>1151</v>
      </c>
      <c r="J400" s="246" t="s">
        <v>1151</v>
      </c>
      <c r="K400" s="214">
        <v>33.5</v>
      </c>
      <c r="L400" s="246" t="s">
        <v>1151</v>
      </c>
      <c r="M400" s="213">
        <v>41.6</v>
      </c>
    </row>
    <row r="401" spans="2:17" ht="15" hidden="1" customHeight="1" x14ac:dyDescent="0.25">
      <c r="B401" s="208" t="s">
        <v>2039</v>
      </c>
      <c r="C401" s="209">
        <v>45057</v>
      </c>
      <c r="D401" s="210" t="s">
        <v>2041</v>
      </c>
      <c r="E401" s="215" t="s">
        <v>1151</v>
      </c>
      <c r="F401" s="215" t="s">
        <v>1151</v>
      </c>
      <c r="G401" s="215" t="s">
        <v>1151</v>
      </c>
      <c r="H401" s="214">
        <v>33.5</v>
      </c>
      <c r="I401" s="246" t="s">
        <v>1151</v>
      </c>
      <c r="J401" s="246" t="s">
        <v>1151</v>
      </c>
      <c r="K401" s="214">
        <v>50.9</v>
      </c>
      <c r="L401" s="246" t="s">
        <v>1151</v>
      </c>
      <c r="M401" s="213">
        <v>57</v>
      </c>
    </row>
    <row r="402" spans="2:17" ht="15" hidden="1" customHeight="1" x14ac:dyDescent="0.25">
      <c r="B402" s="208" t="s">
        <v>2040</v>
      </c>
      <c r="C402" s="209">
        <v>45058</v>
      </c>
      <c r="D402" s="210" t="s">
        <v>2043</v>
      </c>
      <c r="E402" s="215" t="s">
        <v>1151</v>
      </c>
      <c r="F402" s="215" t="s">
        <v>1151</v>
      </c>
      <c r="G402" s="214">
        <v>26.5</v>
      </c>
      <c r="H402" s="246" t="s">
        <v>1151</v>
      </c>
      <c r="I402" s="246" t="s">
        <v>1151</v>
      </c>
      <c r="J402" s="246" t="s">
        <v>1151</v>
      </c>
      <c r="K402" s="214">
        <v>30.6</v>
      </c>
      <c r="L402" s="246" t="s">
        <v>1151</v>
      </c>
      <c r="M402" s="213">
        <v>39.4</v>
      </c>
    </row>
    <row r="403" spans="2:17" ht="15" hidden="1" customHeight="1" x14ac:dyDescent="0.25">
      <c r="B403" s="208" t="s">
        <v>2049</v>
      </c>
      <c r="C403" s="209">
        <v>45061</v>
      </c>
      <c r="D403" s="210" t="s">
        <v>2058</v>
      </c>
      <c r="E403" s="219">
        <v>10.9</v>
      </c>
      <c r="F403" s="219">
        <v>18.899999999999999</v>
      </c>
      <c r="G403" s="214">
        <v>30.3</v>
      </c>
      <c r="H403" s="246" t="s">
        <v>1151</v>
      </c>
      <c r="I403" s="246" t="s">
        <v>1151</v>
      </c>
      <c r="J403" s="246" t="s">
        <v>1151</v>
      </c>
      <c r="K403" s="246" t="s">
        <v>1151</v>
      </c>
      <c r="L403" s="246" t="s">
        <v>1151</v>
      </c>
      <c r="M403" s="213">
        <v>43.5</v>
      </c>
      <c r="Q403" s="1"/>
    </row>
    <row r="404" spans="2:17" ht="29.25" customHeight="1" x14ac:dyDescent="0.25">
      <c r="B404" s="69" t="s">
        <v>2050</v>
      </c>
      <c r="C404" s="70">
        <v>45062</v>
      </c>
      <c r="D404" s="164" t="s">
        <v>2059</v>
      </c>
      <c r="E404" s="202">
        <v>11.4</v>
      </c>
      <c r="F404" s="129">
        <v>30.2</v>
      </c>
      <c r="G404" s="129">
        <v>35.799999999999997</v>
      </c>
      <c r="H404" s="207" t="s">
        <v>1151</v>
      </c>
      <c r="I404" s="207" t="s">
        <v>1151</v>
      </c>
      <c r="J404" s="207" t="s">
        <v>1151</v>
      </c>
      <c r="K404" s="207" t="s">
        <v>1151</v>
      </c>
      <c r="L404" s="207" t="s">
        <v>1151</v>
      </c>
      <c r="M404" s="269">
        <v>54.5</v>
      </c>
    </row>
    <row r="405" spans="2:17" ht="15" customHeight="1" x14ac:dyDescent="0.25">
      <c r="B405" s="69" t="s">
        <v>2051</v>
      </c>
      <c r="C405" s="70">
        <v>45063</v>
      </c>
      <c r="D405" s="164" t="s">
        <v>2060</v>
      </c>
      <c r="E405" s="202">
        <v>19.2</v>
      </c>
      <c r="F405" s="129">
        <v>32.200000000000003</v>
      </c>
      <c r="G405" s="129">
        <v>44.3</v>
      </c>
      <c r="H405" s="207" t="s">
        <v>1151</v>
      </c>
      <c r="I405" s="207" t="s">
        <v>1151</v>
      </c>
      <c r="J405" s="207" t="s">
        <v>1151</v>
      </c>
      <c r="K405" s="207" t="s">
        <v>1151</v>
      </c>
      <c r="L405" s="207" t="s">
        <v>1151</v>
      </c>
      <c r="M405" s="220">
        <v>59.1</v>
      </c>
    </row>
    <row r="406" spans="2:17" ht="15" customHeight="1" x14ac:dyDescent="0.25">
      <c r="B406" s="69" t="s">
        <v>2054</v>
      </c>
      <c r="C406" s="70">
        <v>45063</v>
      </c>
      <c r="D406" s="164" t="s">
        <v>2055</v>
      </c>
      <c r="E406" s="202">
        <v>9.1</v>
      </c>
      <c r="F406" s="129">
        <v>25.8</v>
      </c>
      <c r="G406" s="129">
        <v>37.4</v>
      </c>
      <c r="H406" s="207" t="s">
        <v>1151</v>
      </c>
      <c r="I406" s="207" t="s">
        <v>1151</v>
      </c>
      <c r="J406" s="207" t="s">
        <v>1151</v>
      </c>
      <c r="K406" s="207" t="s">
        <v>1151</v>
      </c>
      <c r="L406" s="207" t="s">
        <v>1151</v>
      </c>
      <c r="M406" s="220">
        <v>49.5</v>
      </c>
    </row>
    <row r="407" spans="2:17" ht="30" customHeight="1" x14ac:dyDescent="0.25">
      <c r="B407" s="69" t="s">
        <v>2061</v>
      </c>
      <c r="C407" s="70">
        <v>45064</v>
      </c>
      <c r="D407" s="164" t="s">
        <v>2115</v>
      </c>
      <c r="E407" s="202">
        <v>4.0999999999999996</v>
      </c>
      <c r="F407" s="202">
        <v>24.9</v>
      </c>
      <c r="G407" s="129">
        <v>35.4</v>
      </c>
      <c r="H407" s="207" t="s">
        <v>1151</v>
      </c>
      <c r="I407" s="207" t="s">
        <v>1151</v>
      </c>
      <c r="J407" s="207" t="s">
        <v>1151</v>
      </c>
      <c r="K407" s="207" t="s">
        <v>1151</v>
      </c>
      <c r="L407" s="207" t="s">
        <v>1151</v>
      </c>
      <c r="M407" s="265" t="s">
        <v>2137</v>
      </c>
    </row>
    <row r="408" spans="2:17" ht="15" customHeight="1" x14ac:dyDescent="0.25">
      <c r="B408" s="208" t="s">
        <v>2062</v>
      </c>
      <c r="C408" s="209">
        <v>45065</v>
      </c>
      <c r="D408" s="210" t="s">
        <v>2109</v>
      </c>
      <c r="E408" s="219">
        <v>27.9</v>
      </c>
      <c r="F408" s="219" t="s">
        <v>1151</v>
      </c>
      <c r="G408" s="217">
        <v>42.2</v>
      </c>
      <c r="H408" s="219" t="s">
        <v>1151</v>
      </c>
      <c r="I408" s="219" t="s">
        <v>1151</v>
      </c>
      <c r="J408" s="219" t="s">
        <v>1151</v>
      </c>
      <c r="K408" s="214">
        <v>49.3</v>
      </c>
      <c r="L408" s="219" t="s">
        <v>1151</v>
      </c>
      <c r="M408" s="263" t="s">
        <v>2137</v>
      </c>
      <c r="Q408" s="1"/>
    </row>
    <row r="409" spans="2:17" ht="15" customHeight="1" x14ac:dyDescent="0.25">
      <c r="B409" s="208" t="s">
        <v>2102</v>
      </c>
      <c r="C409" s="209">
        <v>45065</v>
      </c>
      <c r="D409" s="210" t="s">
        <v>2116</v>
      </c>
      <c r="E409" s="219">
        <v>16.399999999999999</v>
      </c>
      <c r="F409" s="219" t="s">
        <v>1151</v>
      </c>
      <c r="G409" s="214">
        <v>34.4</v>
      </c>
      <c r="H409" s="219" t="s">
        <v>1151</v>
      </c>
      <c r="I409" s="219" t="s">
        <v>1151</v>
      </c>
      <c r="J409" s="219" t="s">
        <v>1151</v>
      </c>
      <c r="K409" s="214">
        <v>40</v>
      </c>
      <c r="L409" s="219" t="s">
        <v>1151</v>
      </c>
      <c r="M409" s="263" t="s">
        <v>2137</v>
      </c>
    </row>
    <row r="410" spans="2:17" ht="15" customHeight="1" x14ac:dyDescent="0.25">
      <c r="B410" s="208" t="s">
        <v>2103</v>
      </c>
      <c r="C410" s="209">
        <v>45066</v>
      </c>
      <c r="D410" s="210" t="s">
        <v>2108</v>
      </c>
      <c r="E410" s="219" t="s">
        <v>1151</v>
      </c>
      <c r="F410" s="219">
        <v>29.8</v>
      </c>
      <c r="G410" s="214">
        <v>35.299999999999997</v>
      </c>
      <c r="H410" s="219" t="s">
        <v>1151</v>
      </c>
      <c r="I410" s="219" t="s">
        <v>1151</v>
      </c>
      <c r="J410" s="219" t="s">
        <v>1151</v>
      </c>
      <c r="K410" s="219" t="s">
        <v>1151</v>
      </c>
      <c r="L410" s="219" t="s">
        <v>1151</v>
      </c>
      <c r="M410" s="263" t="s">
        <v>2137</v>
      </c>
    </row>
    <row r="411" spans="2:17" ht="15" customHeight="1" x14ac:dyDescent="0.25">
      <c r="B411" s="208" t="s">
        <v>2110</v>
      </c>
      <c r="C411" s="209">
        <v>45068</v>
      </c>
      <c r="D411" s="210" t="s">
        <v>2111</v>
      </c>
      <c r="E411" s="219">
        <v>13.7</v>
      </c>
      <c r="F411" s="219">
        <v>27.7</v>
      </c>
      <c r="G411" s="219" t="s">
        <v>1151</v>
      </c>
      <c r="H411" s="219" t="s">
        <v>1151</v>
      </c>
      <c r="I411" s="219" t="s">
        <v>1151</v>
      </c>
      <c r="J411" s="219" t="s">
        <v>1151</v>
      </c>
      <c r="K411" s="219" t="s">
        <v>1151</v>
      </c>
      <c r="L411" s="219" t="s">
        <v>1151</v>
      </c>
      <c r="M411" s="263" t="s">
        <v>2137</v>
      </c>
    </row>
    <row r="412" spans="2:17" ht="28.5" customHeight="1" x14ac:dyDescent="0.25">
      <c r="B412" s="208" t="s">
        <v>2112</v>
      </c>
      <c r="C412" s="209">
        <v>45069</v>
      </c>
      <c r="D412" s="210" t="s">
        <v>2120</v>
      </c>
      <c r="E412" s="219">
        <v>15.7</v>
      </c>
      <c r="F412" s="219">
        <v>27.6</v>
      </c>
      <c r="G412" s="214">
        <v>35.4</v>
      </c>
      <c r="H412" s="219" t="s">
        <v>1151</v>
      </c>
      <c r="I412" s="219" t="s">
        <v>1151</v>
      </c>
      <c r="J412" s="219" t="s">
        <v>1151</v>
      </c>
      <c r="K412" s="219" t="s">
        <v>1151</v>
      </c>
      <c r="L412" s="219" t="s">
        <v>1151</v>
      </c>
      <c r="M412" s="263" t="s">
        <v>2137</v>
      </c>
    </row>
    <row r="413" spans="2:17" ht="15" customHeight="1" x14ac:dyDescent="0.25">
      <c r="B413" s="208" t="s">
        <v>2113</v>
      </c>
      <c r="C413" s="209">
        <v>45070</v>
      </c>
      <c r="D413" s="210" t="s">
        <v>2114</v>
      </c>
      <c r="E413" s="219" t="s">
        <v>1151</v>
      </c>
      <c r="F413" s="219" t="s">
        <v>1151</v>
      </c>
      <c r="G413" s="219" t="s">
        <v>1151</v>
      </c>
      <c r="H413" s="219" t="s">
        <v>1151</v>
      </c>
      <c r="I413" s="214">
        <v>33.4</v>
      </c>
      <c r="J413" s="219" t="s">
        <v>1151</v>
      </c>
      <c r="K413" s="214">
        <v>35.299999999999997</v>
      </c>
      <c r="L413" s="219" t="s">
        <v>1151</v>
      </c>
      <c r="M413" s="263" t="s">
        <v>2137</v>
      </c>
    </row>
    <row r="414" spans="2:17" ht="15" hidden="1" customHeight="1" x14ac:dyDescent="0.25">
      <c r="B414" s="208" t="s">
        <v>2117</v>
      </c>
      <c r="C414" s="209">
        <v>45071</v>
      </c>
      <c r="D414" s="210" t="s">
        <v>2118</v>
      </c>
      <c r="E414" s="219" t="s">
        <v>1151</v>
      </c>
      <c r="F414" s="215"/>
      <c r="G414" s="211"/>
      <c r="H414" s="219" t="s">
        <v>1151</v>
      </c>
      <c r="I414" s="215"/>
      <c r="J414" s="215"/>
      <c r="K414" s="211"/>
      <c r="L414" s="219" t="s">
        <v>1151</v>
      </c>
      <c r="M414" s="263" t="s">
        <v>2137</v>
      </c>
    </row>
    <row r="415" spans="2:17" ht="31.5" customHeight="1" x14ac:dyDescent="0.25">
      <c r="B415" s="208" t="s">
        <v>2117</v>
      </c>
      <c r="C415" s="209">
        <v>45071</v>
      </c>
      <c r="D415" s="210" t="s">
        <v>2119</v>
      </c>
      <c r="E415" s="219" t="s">
        <v>1151</v>
      </c>
      <c r="F415" s="219" t="s">
        <v>1151</v>
      </c>
      <c r="G415" s="219" t="s">
        <v>1151</v>
      </c>
      <c r="H415" s="214">
        <v>28.5</v>
      </c>
      <c r="I415" s="264"/>
      <c r="J415" s="264"/>
      <c r="K415" s="214">
        <v>31.5</v>
      </c>
      <c r="L415" s="219" t="s">
        <v>1151</v>
      </c>
      <c r="M415" s="263" t="s">
        <v>2137</v>
      </c>
    </row>
    <row r="416" spans="2:17" ht="15" customHeight="1" x14ac:dyDescent="0.25">
      <c r="B416" s="208" t="s">
        <v>2121</v>
      </c>
      <c r="C416" s="209">
        <v>45072</v>
      </c>
      <c r="D416" s="210" t="s">
        <v>2123</v>
      </c>
      <c r="E416" s="219" t="s">
        <v>1151</v>
      </c>
      <c r="F416" s="219" t="s">
        <v>1151</v>
      </c>
      <c r="G416" s="214">
        <v>29</v>
      </c>
      <c r="H416" s="219" t="s">
        <v>1151</v>
      </c>
      <c r="I416" s="219" t="s">
        <v>1151</v>
      </c>
      <c r="J416" s="219" t="s">
        <v>1151</v>
      </c>
      <c r="K416" s="219">
        <v>33.700000000000003</v>
      </c>
      <c r="L416" s="219" t="s">
        <v>1151</v>
      </c>
      <c r="M416" s="263" t="s">
        <v>2137</v>
      </c>
    </row>
    <row r="417" spans="2:13" ht="30.75" customHeight="1" x14ac:dyDescent="0.25">
      <c r="B417" s="208" t="s">
        <v>2122</v>
      </c>
      <c r="C417" s="209">
        <v>45072</v>
      </c>
      <c r="D417" s="210" t="s">
        <v>2124</v>
      </c>
      <c r="E417" s="219" t="s">
        <v>1151</v>
      </c>
      <c r="F417" s="219" t="s">
        <v>1151</v>
      </c>
      <c r="G417" s="214">
        <v>32.6</v>
      </c>
      <c r="H417" s="219" t="s">
        <v>1151</v>
      </c>
      <c r="I417" s="219" t="s">
        <v>1151</v>
      </c>
      <c r="J417" s="219" t="s">
        <v>1151</v>
      </c>
      <c r="K417" s="219">
        <v>37.799999999999997</v>
      </c>
      <c r="L417" s="219" t="s">
        <v>1151</v>
      </c>
      <c r="M417" s="263" t="s">
        <v>2137</v>
      </c>
    </row>
    <row r="418" spans="2:13" ht="15" customHeight="1" x14ac:dyDescent="0.25">
      <c r="B418" s="208" t="s">
        <v>2130</v>
      </c>
      <c r="C418" s="209">
        <v>45075</v>
      </c>
      <c r="D418" s="210" t="s">
        <v>2131</v>
      </c>
      <c r="E418" s="219" t="s">
        <v>1151</v>
      </c>
      <c r="F418" s="219" t="s">
        <v>1151</v>
      </c>
      <c r="G418" s="214">
        <v>30.7</v>
      </c>
      <c r="H418" s="219" t="s">
        <v>1151</v>
      </c>
      <c r="I418" s="219" t="s">
        <v>1151</v>
      </c>
      <c r="J418" s="215" t="s">
        <v>1151</v>
      </c>
      <c r="K418" s="213">
        <v>39.299999999999997</v>
      </c>
      <c r="L418" s="215" t="s">
        <v>1151</v>
      </c>
      <c r="M418" s="263" t="s">
        <v>2137</v>
      </c>
    </row>
    <row r="419" spans="2:13" ht="15" customHeight="1" x14ac:dyDescent="0.25">
      <c r="B419" s="208" t="s">
        <v>2132</v>
      </c>
      <c r="C419" s="209">
        <v>45076</v>
      </c>
      <c r="D419" s="210" t="s">
        <v>2196</v>
      </c>
      <c r="E419" s="219" t="s">
        <v>1151</v>
      </c>
      <c r="F419" s="219" t="s">
        <v>1151</v>
      </c>
      <c r="G419" s="219">
        <v>28.3</v>
      </c>
      <c r="H419" s="219" t="s">
        <v>1151</v>
      </c>
      <c r="I419" s="219" t="s">
        <v>1151</v>
      </c>
      <c r="J419" s="215" t="s">
        <v>1151</v>
      </c>
      <c r="K419" s="213">
        <v>34.200000000000003</v>
      </c>
      <c r="L419" s="215" t="s">
        <v>1151</v>
      </c>
      <c r="M419" s="263" t="s">
        <v>2137</v>
      </c>
    </row>
    <row r="420" spans="2:13" ht="15" customHeight="1" x14ac:dyDescent="0.25">
      <c r="B420" s="208" t="s">
        <v>2197</v>
      </c>
      <c r="C420" s="209">
        <v>45077</v>
      </c>
      <c r="D420" s="210" t="s">
        <v>2201</v>
      </c>
      <c r="E420" s="219" t="s">
        <v>1151</v>
      </c>
      <c r="F420" s="219" t="s">
        <v>1151</v>
      </c>
      <c r="G420" s="214">
        <v>33.700000000000003</v>
      </c>
      <c r="H420" s="219" t="s">
        <v>1151</v>
      </c>
      <c r="I420" s="219" t="s">
        <v>1151</v>
      </c>
      <c r="J420" s="215" t="s">
        <v>1151</v>
      </c>
      <c r="K420" s="213">
        <v>39.5</v>
      </c>
      <c r="L420" s="215" t="s">
        <v>1151</v>
      </c>
      <c r="M420" s="263" t="s">
        <v>2137</v>
      </c>
    </row>
    <row r="421" spans="2:13" ht="15" customHeight="1" x14ac:dyDescent="0.25">
      <c r="B421" s="208" t="s">
        <v>2198</v>
      </c>
      <c r="C421" s="209">
        <v>45077</v>
      </c>
      <c r="D421" s="210" t="s">
        <v>2199</v>
      </c>
      <c r="E421" s="219" t="s">
        <v>1151</v>
      </c>
      <c r="F421" s="219" t="s">
        <v>1151</v>
      </c>
      <c r="G421" s="214">
        <v>34.6</v>
      </c>
      <c r="H421" s="219" t="s">
        <v>1151</v>
      </c>
      <c r="I421" s="219" t="s">
        <v>1151</v>
      </c>
      <c r="J421" s="215" t="s">
        <v>1151</v>
      </c>
      <c r="K421" s="213">
        <v>39</v>
      </c>
      <c r="L421" s="215" t="s">
        <v>1151</v>
      </c>
      <c r="M421" s="263" t="s">
        <v>2137</v>
      </c>
    </row>
    <row r="422" spans="2:13" ht="15" customHeight="1" x14ac:dyDescent="0.25">
      <c r="B422" s="208" t="s">
        <v>2200</v>
      </c>
      <c r="C422" s="209">
        <v>45079</v>
      </c>
      <c r="D422" s="210" t="s">
        <v>2202</v>
      </c>
      <c r="E422" s="219" t="s">
        <v>1151</v>
      </c>
      <c r="F422" s="219" t="s">
        <v>1151</v>
      </c>
      <c r="G422" s="219" t="s">
        <v>1151</v>
      </c>
      <c r="H422" s="214">
        <v>29.6</v>
      </c>
      <c r="I422" s="219" t="s">
        <v>1151</v>
      </c>
      <c r="J422" s="215" t="s">
        <v>1151</v>
      </c>
      <c r="K422" s="213">
        <v>33.4</v>
      </c>
      <c r="L422" s="215" t="s">
        <v>1151</v>
      </c>
      <c r="M422" s="263" t="s">
        <v>2137</v>
      </c>
    </row>
    <row r="423" spans="2:13" ht="15" customHeight="1" x14ac:dyDescent="0.25">
      <c r="B423" s="208" t="s">
        <v>2203</v>
      </c>
      <c r="C423" s="209">
        <v>45082</v>
      </c>
      <c r="D423" s="210" t="s">
        <v>2209</v>
      </c>
      <c r="E423" s="219" t="s">
        <v>1151</v>
      </c>
      <c r="F423" s="219" t="s">
        <v>1151</v>
      </c>
      <c r="G423" s="219" t="s">
        <v>1151</v>
      </c>
      <c r="H423" s="214">
        <v>29.4</v>
      </c>
      <c r="I423" s="219" t="s">
        <v>1151</v>
      </c>
      <c r="J423" s="215" t="s">
        <v>1151</v>
      </c>
      <c r="K423" s="213">
        <v>32</v>
      </c>
      <c r="L423" s="215" t="s">
        <v>1151</v>
      </c>
      <c r="M423" s="263" t="s">
        <v>2137</v>
      </c>
    </row>
    <row r="424" spans="2:13" ht="15" customHeight="1" x14ac:dyDescent="0.25">
      <c r="B424" s="208" t="s">
        <v>2204</v>
      </c>
      <c r="C424" s="209">
        <v>45082</v>
      </c>
      <c r="D424" s="210" t="s">
        <v>2226</v>
      </c>
      <c r="E424" s="219" t="s">
        <v>1151</v>
      </c>
      <c r="F424" s="219" t="s">
        <v>1151</v>
      </c>
      <c r="G424" s="219" t="s">
        <v>1151</v>
      </c>
      <c r="H424" s="214">
        <v>30</v>
      </c>
      <c r="I424" s="219" t="s">
        <v>1151</v>
      </c>
      <c r="J424" s="215" t="s">
        <v>1151</v>
      </c>
      <c r="K424" s="213">
        <v>34.799999999999997</v>
      </c>
      <c r="L424" s="215" t="s">
        <v>1151</v>
      </c>
      <c r="M424" s="263" t="s">
        <v>2137</v>
      </c>
    </row>
    <row r="425" spans="2:13" ht="15" customHeight="1" x14ac:dyDescent="0.25">
      <c r="B425" s="208" t="s">
        <v>2205</v>
      </c>
      <c r="C425" s="209">
        <v>45083</v>
      </c>
      <c r="D425" s="210" t="s">
        <v>2210</v>
      </c>
      <c r="E425" s="219" t="s">
        <v>1151</v>
      </c>
      <c r="F425" s="219" t="s">
        <v>1151</v>
      </c>
      <c r="G425" s="213">
        <v>29.6</v>
      </c>
      <c r="H425" s="219" t="s">
        <v>1151</v>
      </c>
      <c r="I425" s="219" t="s">
        <v>1151</v>
      </c>
      <c r="J425" s="215" t="s">
        <v>1151</v>
      </c>
      <c r="K425" s="213">
        <v>31.8</v>
      </c>
      <c r="L425" s="215" t="s">
        <v>1151</v>
      </c>
      <c r="M425" s="263" t="s">
        <v>2137</v>
      </c>
    </row>
    <row r="426" spans="2:13" ht="15" customHeight="1" x14ac:dyDescent="0.25">
      <c r="B426" s="208" t="s">
        <v>2206</v>
      </c>
      <c r="C426" s="209">
        <v>45083</v>
      </c>
      <c r="D426" s="210" t="s">
        <v>2211</v>
      </c>
      <c r="E426" s="219" t="s">
        <v>1151</v>
      </c>
      <c r="F426" s="219" t="s">
        <v>1151</v>
      </c>
      <c r="G426" s="213">
        <v>30.3</v>
      </c>
      <c r="H426" s="219" t="s">
        <v>1151</v>
      </c>
      <c r="I426" s="219" t="s">
        <v>1151</v>
      </c>
      <c r="J426" s="215" t="s">
        <v>1151</v>
      </c>
      <c r="K426" s="213">
        <v>35.200000000000003</v>
      </c>
      <c r="L426" s="215" t="s">
        <v>1151</v>
      </c>
      <c r="M426" s="263" t="s">
        <v>2137</v>
      </c>
    </row>
    <row r="427" spans="2:13" ht="15" customHeight="1" x14ac:dyDescent="0.25">
      <c r="B427" s="208" t="s">
        <v>2207</v>
      </c>
      <c r="C427" s="209">
        <v>45084</v>
      </c>
      <c r="D427" s="210" t="s">
        <v>2227</v>
      </c>
      <c r="E427" s="219" t="s">
        <v>1151</v>
      </c>
      <c r="F427" s="219" t="s">
        <v>1151</v>
      </c>
      <c r="G427" s="213">
        <v>27.8</v>
      </c>
      <c r="H427" s="219" t="s">
        <v>1151</v>
      </c>
      <c r="I427" s="219" t="s">
        <v>1151</v>
      </c>
      <c r="J427" s="215" t="s">
        <v>1151</v>
      </c>
      <c r="K427" s="219">
        <v>31.9</v>
      </c>
      <c r="L427" s="215" t="s">
        <v>1151</v>
      </c>
      <c r="M427" s="263" t="s">
        <v>2137</v>
      </c>
    </row>
    <row r="428" spans="2:13" ht="15" customHeight="1" x14ac:dyDescent="0.25">
      <c r="B428" s="208" t="s">
        <v>2208</v>
      </c>
      <c r="C428" s="209">
        <v>45084</v>
      </c>
      <c r="D428" s="210" t="s">
        <v>2228</v>
      </c>
      <c r="E428" s="219" t="s">
        <v>1151</v>
      </c>
      <c r="F428" s="219" t="s">
        <v>1151</v>
      </c>
      <c r="G428" s="213">
        <v>33.200000000000003</v>
      </c>
      <c r="H428" s="219" t="s">
        <v>1151</v>
      </c>
      <c r="I428" s="219" t="s">
        <v>1151</v>
      </c>
      <c r="J428" s="215" t="s">
        <v>1151</v>
      </c>
      <c r="K428" s="219">
        <v>38.4</v>
      </c>
      <c r="L428" s="215" t="s">
        <v>1151</v>
      </c>
      <c r="M428" s="263" t="s">
        <v>2137</v>
      </c>
    </row>
    <row r="429" spans="2:13" ht="30.75" customHeight="1" x14ac:dyDescent="0.25">
      <c r="B429" s="208" t="s">
        <v>2229</v>
      </c>
      <c r="C429" s="209">
        <v>45086</v>
      </c>
      <c r="D429" s="210" t="s">
        <v>2231</v>
      </c>
      <c r="E429" s="219" t="s">
        <v>1151</v>
      </c>
      <c r="F429" s="219" t="s">
        <v>1151</v>
      </c>
      <c r="G429" s="213">
        <v>30.9</v>
      </c>
      <c r="H429" s="219" t="s">
        <v>1151</v>
      </c>
      <c r="I429" s="219" t="s">
        <v>1151</v>
      </c>
      <c r="J429" s="215" t="s">
        <v>1151</v>
      </c>
      <c r="K429" s="263" t="s">
        <v>2137</v>
      </c>
      <c r="L429" s="215" t="s">
        <v>1151</v>
      </c>
      <c r="M429" s="263" t="s">
        <v>2137</v>
      </c>
    </row>
    <row r="430" spans="2:13" ht="15" customHeight="1" x14ac:dyDescent="0.25">
      <c r="B430" s="208" t="s">
        <v>2230</v>
      </c>
      <c r="C430" s="209">
        <v>45087</v>
      </c>
      <c r="D430" s="210" t="s">
        <v>2232</v>
      </c>
      <c r="E430" s="219" t="s">
        <v>1151</v>
      </c>
      <c r="F430" s="219" t="s">
        <v>1151</v>
      </c>
      <c r="G430" s="213">
        <v>25.6</v>
      </c>
      <c r="H430" s="219" t="s">
        <v>1151</v>
      </c>
      <c r="I430" s="219" t="s">
        <v>1151</v>
      </c>
      <c r="J430" s="215" t="s">
        <v>1151</v>
      </c>
      <c r="K430" s="263" t="s">
        <v>2137</v>
      </c>
      <c r="L430" s="215" t="s">
        <v>1151</v>
      </c>
      <c r="M430" s="263" t="s">
        <v>2137</v>
      </c>
    </row>
    <row r="431" spans="2:13" ht="15" customHeight="1" x14ac:dyDescent="0.25">
      <c r="B431" s="98"/>
      <c r="C431" s="99"/>
      <c r="D431" s="204"/>
      <c r="E431" s="220"/>
      <c r="F431" s="220"/>
      <c r="G431" s="269"/>
      <c r="H431" s="220"/>
      <c r="I431" s="220"/>
      <c r="J431" s="221"/>
      <c r="K431" s="265"/>
      <c r="L431" s="221"/>
      <c r="M431" s="265"/>
    </row>
    <row r="432" spans="2:13" ht="15" customHeight="1" x14ac:dyDescent="0.25">
      <c r="B432" s="98"/>
      <c r="C432" s="99"/>
      <c r="D432" s="204"/>
      <c r="E432" s="220"/>
      <c r="F432" s="220"/>
      <c r="G432" s="269"/>
      <c r="H432" s="220"/>
      <c r="I432" s="220"/>
      <c r="J432" s="221"/>
      <c r="K432" s="265"/>
      <c r="L432" s="221"/>
      <c r="M432" s="265"/>
    </row>
    <row r="433" spans="2:13" ht="15" customHeight="1" x14ac:dyDescent="0.25">
      <c r="B433" s="98"/>
      <c r="C433" s="99"/>
      <c r="D433" s="268"/>
      <c r="E433" s="220"/>
      <c r="F433" s="220"/>
      <c r="G433" s="220"/>
      <c r="H433" s="152"/>
      <c r="I433" s="220"/>
      <c r="J433" s="221"/>
      <c r="K433" s="265"/>
      <c r="L433" s="221"/>
      <c r="M433" s="265"/>
    </row>
    <row r="434" spans="2:13" ht="15" customHeight="1" x14ac:dyDescent="0.25">
      <c r="B434" s="98"/>
      <c r="C434" s="99"/>
      <c r="D434" s="268"/>
      <c r="E434" s="220"/>
      <c r="F434" s="220"/>
      <c r="G434" s="220"/>
      <c r="H434" s="152"/>
      <c r="I434" s="220"/>
      <c r="J434" s="221"/>
      <c r="K434" s="265"/>
      <c r="L434" s="221"/>
      <c r="M434" s="265"/>
    </row>
    <row r="435" spans="2:13" ht="15" customHeight="1" x14ac:dyDescent="0.25">
      <c r="B435" s="98"/>
      <c r="C435" s="99"/>
      <c r="D435" s="204"/>
      <c r="E435" s="204"/>
      <c r="F435" s="223"/>
      <c r="G435" s="152"/>
      <c r="H435" s="152"/>
      <c r="I435" s="152"/>
      <c r="J435" s="152"/>
      <c r="K435" s="153"/>
      <c r="L435" s="153"/>
      <c r="M435" s="224"/>
    </row>
    <row r="436" spans="2:13" ht="15" customHeight="1" x14ac:dyDescent="0.25">
      <c r="B436" s="69"/>
      <c r="C436" s="70"/>
      <c r="D436" s="71"/>
      <c r="E436" s="71"/>
      <c r="F436" s="192"/>
      <c r="G436" s="108"/>
      <c r="H436" s="108"/>
      <c r="I436" s="108"/>
      <c r="J436" s="108"/>
      <c r="K436" s="108"/>
      <c r="L436" s="108"/>
      <c r="M436" s="119"/>
    </row>
    <row r="437" spans="2:13" x14ac:dyDescent="0.25">
      <c r="B437" s="101" t="s">
        <v>1257</v>
      </c>
    </row>
    <row r="438" spans="2:13" x14ac:dyDescent="0.25">
      <c r="B438" s="101" t="s">
        <v>1258</v>
      </c>
      <c r="K438" s="170"/>
      <c r="L438" s="170"/>
    </row>
    <row r="439" spans="2:13" hidden="1" x14ac:dyDescent="0.25">
      <c r="B439" s="102" t="s">
        <v>1256</v>
      </c>
      <c r="C439" s="103"/>
      <c r="D439" s="102"/>
      <c r="E439" s="102"/>
      <c r="F439" s="201"/>
    </row>
    <row r="440" spans="2:13" x14ac:dyDescent="0.25">
      <c r="B440" t="s">
        <v>1456</v>
      </c>
    </row>
    <row r="441" spans="2:13" x14ac:dyDescent="0.25">
      <c r="B441" s="216"/>
      <c r="C441" s="1" t="s">
        <v>2076</v>
      </c>
    </row>
    <row r="442" spans="2:13" x14ac:dyDescent="0.25">
      <c r="B442" s="237"/>
      <c r="C442" s="1" t="s">
        <v>2125</v>
      </c>
    </row>
    <row r="443" spans="2:13" x14ac:dyDescent="0.25">
      <c r="B443" s="270" t="s">
        <v>2233</v>
      </c>
    </row>
  </sheetData>
  <mergeCells count="11">
    <mergeCell ref="P219:V219"/>
    <mergeCell ref="Y4:AE4"/>
    <mergeCell ref="AH4:AN4"/>
    <mergeCell ref="P4:V4"/>
    <mergeCell ref="B2:M2"/>
    <mergeCell ref="B3:M3"/>
    <mergeCell ref="B4:B5"/>
    <mergeCell ref="D4:D5"/>
    <mergeCell ref="C4:C5"/>
    <mergeCell ref="AI18:AN18"/>
    <mergeCell ref="E4:M4"/>
  </mergeCells>
  <phoneticPr fontId="1" type="noConversion"/>
  <conditionalFormatting sqref="G1:J3 E4:E5 F5:J5 G6:J346 G348:J362 G365:J375 G376:G383 J384 I385:I386 G387:G388 G435:J1048576">
    <cfRule type="cellIs" dxfId="29" priority="1" operator="lessThan">
      <formula>25</formula>
    </cfRule>
  </conditionalFormatting>
  <conditionalFormatting sqref="G7:J12">
    <cfRule type="cellIs" dxfId="28" priority="4" operator="lessThan">
      <formula>25</formula>
    </cfRule>
  </conditionalFormatting>
  <conditionalFormatting sqref="G17:J36">
    <cfRule type="cellIs" dxfId="27" priority="5" operator="lessThan">
      <formula>25</formula>
    </cfRule>
  </conditionalFormatting>
  <conditionalFormatting sqref="G40:J51">
    <cfRule type="cellIs" dxfId="26" priority="6" operator="lessThan">
      <formula>25</formula>
    </cfRule>
  </conditionalFormatting>
  <conditionalFormatting sqref="G53:J134">
    <cfRule type="cellIs" dxfId="25" priority="7" operator="lessThan">
      <formula>25</formula>
    </cfRule>
  </conditionalFormatting>
  <conditionalFormatting sqref="G165:J165">
    <cfRule type="cellIs" dxfId="24" priority="3" operator="lessThan">
      <formula>25</formula>
    </cfRule>
  </conditionalFormatting>
  <pageMargins left="0.23622047244094491" right="0.15748031496062992" top="0.25" bottom="0.17" header="0.31496062992125984" footer="0.31496062992125984"/>
  <pageSetup paperSize="9" scale="75" orientation="landscape" r:id="rId1"/>
  <ignoredErrors>
    <ignoredError sqref="R222:U222 U9:U10 T9:T10 S9:S10 R9:R10 Q9:Q10 Q6:U8 Q11:U13 Z9:AD10 Z6:AD8 Z11:AD13 Q221:U221 Z14:AD14 AI9:AM10 AI6:AM8 AI11:AM11 AI12:AM12 Q14:V16 Z15:AE16 AN16 AI13:AN15 V18 V17 Q17:U17 AE17 Z17:AD17 Z18:AE18 AI16:AM16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5DDFDF-7F49-4880-837B-D0A1C76FBC4F}">
  <sheetPr codeName="Planilha5"/>
  <dimension ref="B2:H468"/>
  <sheetViews>
    <sheetView zoomScale="87" workbookViewId="0">
      <pane xSplit="2" ySplit="5" topLeftCell="C397" activePane="bottomRight" state="frozen"/>
      <selection pane="topRight" activeCell="C1" sqref="C1"/>
      <selection pane="bottomLeft" activeCell="A6" sqref="A6"/>
      <selection pane="bottomRight" activeCell="K406" sqref="K406"/>
    </sheetView>
  </sheetViews>
  <sheetFormatPr defaultRowHeight="15" x14ac:dyDescent="0.25"/>
  <cols>
    <col min="1" max="1" width="1.5703125" customWidth="1"/>
    <col min="2" max="2" width="8.7109375" style="130" customWidth="1"/>
    <col min="3" max="3" width="12.85546875" style="138" customWidth="1"/>
    <col min="4" max="4" width="12.85546875" style="132" customWidth="1"/>
    <col min="5" max="5" width="12.85546875" style="138" customWidth="1"/>
    <col min="6" max="6" width="12.85546875" style="144" customWidth="1"/>
    <col min="7" max="7" width="12.85546875" style="138" customWidth="1"/>
    <col min="8" max="8" width="12.85546875" style="132" customWidth="1"/>
  </cols>
  <sheetData>
    <row r="2" spans="2:8" ht="18.75" x14ac:dyDescent="0.3">
      <c r="B2" s="284" t="s">
        <v>1159</v>
      </c>
      <c r="C2" s="284"/>
      <c r="D2" s="284"/>
      <c r="E2" s="284"/>
      <c r="F2" s="284"/>
      <c r="G2" s="284"/>
      <c r="H2" s="284"/>
    </row>
    <row r="4" spans="2:8" x14ac:dyDescent="0.25">
      <c r="B4" s="283" t="s">
        <v>795</v>
      </c>
      <c r="C4" s="285" t="s">
        <v>1172</v>
      </c>
      <c r="D4" s="285"/>
      <c r="E4" s="285"/>
      <c r="F4" s="285"/>
      <c r="G4" s="285"/>
      <c r="H4" s="285"/>
    </row>
    <row r="5" spans="2:8" ht="17.25" x14ac:dyDescent="0.25">
      <c r="B5" s="283"/>
      <c r="C5" s="135" t="s">
        <v>1161</v>
      </c>
      <c r="D5" s="133" t="s">
        <v>1160</v>
      </c>
      <c r="E5" s="135" t="s">
        <v>1161</v>
      </c>
      <c r="F5" s="141" t="s">
        <v>1162</v>
      </c>
      <c r="G5" s="137" t="s">
        <v>1161</v>
      </c>
      <c r="H5" s="133" t="s">
        <v>1163</v>
      </c>
    </row>
    <row r="6" spans="2:8" s="2" customFormat="1" x14ac:dyDescent="0.25">
      <c r="B6" s="140" t="s">
        <v>1174</v>
      </c>
      <c r="C6" s="136" t="s">
        <v>1151</v>
      </c>
      <c r="D6" s="134" t="s">
        <v>1173</v>
      </c>
      <c r="E6" s="139">
        <v>44916</v>
      </c>
      <c r="F6" s="142">
        <v>7</v>
      </c>
      <c r="G6" s="139">
        <v>44917</v>
      </c>
      <c r="H6" s="134">
        <v>4</v>
      </c>
    </row>
    <row r="7" spans="2:8" s="2" customFormat="1" x14ac:dyDescent="0.25">
      <c r="B7" s="140" t="s">
        <v>1175</v>
      </c>
      <c r="C7" s="136" t="s">
        <v>1151</v>
      </c>
      <c r="D7" s="134" t="s">
        <v>1173</v>
      </c>
      <c r="E7" s="139">
        <v>44916</v>
      </c>
      <c r="F7" s="142">
        <v>5</v>
      </c>
      <c r="G7" s="139">
        <v>44917</v>
      </c>
      <c r="H7" s="134">
        <v>5</v>
      </c>
    </row>
    <row r="8" spans="2:8" s="2" customFormat="1" x14ac:dyDescent="0.25">
      <c r="B8" s="140" t="s">
        <v>1176</v>
      </c>
      <c r="C8" s="136" t="s">
        <v>1151</v>
      </c>
      <c r="D8" s="134" t="s">
        <v>1173</v>
      </c>
      <c r="E8" s="139">
        <v>44916</v>
      </c>
      <c r="F8" s="142">
        <v>6</v>
      </c>
      <c r="G8" s="139">
        <v>44917</v>
      </c>
      <c r="H8" s="134">
        <v>5</v>
      </c>
    </row>
    <row r="9" spans="2:8" s="2" customFormat="1" x14ac:dyDescent="0.25">
      <c r="B9" s="140" t="s">
        <v>1177</v>
      </c>
      <c r="C9" s="136" t="s">
        <v>1151</v>
      </c>
      <c r="D9" s="134" t="s">
        <v>1173</v>
      </c>
      <c r="E9" s="139">
        <v>44917</v>
      </c>
      <c r="F9" s="142">
        <v>12</v>
      </c>
      <c r="G9" s="136" t="s">
        <v>1151</v>
      </c>
      <c r="H9" s="134" t="s">
        <v>1173</v>
      </c>
    </row>
    <row r="10" spans="2:8" s="2" customFormat="1" x14ac:dyDescent="0.25">
      <c r="B10" s="140" t="s">
        <v>1178</v>
      </c>
      <c r="C10" s="139">
        <v>44916</v>
      </c>
      <c r="D10" s="140">
        <v>9</v>
      </c>
      <c r="E10" s="136">
        <v>44917</v>
      </c>
      <c r="F10" s="143">
        <v>12</v>
      </c>
      <c r="G10" s="136" t="s">
        <v>1151</v>
      </c>
      <c r="H10" s="134" t="s">
        <v>1173</v>
      </c>
    </row>
    <row r="11" spans="2:8" s="2" customFormat="1" x14ac:dyDescent="0.25">
      <c r="B11" s="140" t="s">
        <v>1179</v>
      </c>
      <c r="C11" s="136" t="s">
        <v>1151</v>
      </c>
      <c r="D11" s="134" t="s">
        <v>1173</v>
      </c>
      <c r="E11" s="139">
        <v>44917</v>
      </c>
      <c r="F11" s="142">
        <v>12</v>
      </c>
      <c r="G11" s="136" t="s">
        <v>1151</v>
      </c>
      <c r="H11" s="134" t="s">
        <v>1173</v>
      </c>
    </row>
    <row r="12" spans="2:8" s="2" customFormat="1" x14ac:dyDescent="0.25">
      <c r="B12" s="140" t="s">
        <v>1180</v>
      </c>
      <c r="C12" s="136" t="s">
        <v>1151</v>
      </c>
      <c r="D12" s="134" t="s">
        <v>1173</v>
      </c>
      <c r="E12" s="136" t="s">
        <v>1151</v>
      </c>
      <c r="F12" s="143" t="s">
        <v>1173</v>
      </c>
      <c r="G12" s="139">
        <v>44916</v>
      </c>
      <c r="H12" s="140">
        <v>8</v>
      </c>
    </row>
    <row r="13" spans="2:8" s="2" customFormat="1" x14ac:dyDescent="0.25">
      <c r="B13" s="140" t="s">
        <v>1181</v>
      </c>
      <c r="C13" s="136" t="s">
        <v>1151</v>
      </c>
      <c r="D13" s="134" t="s">
        <v>1173</v>
      </c>
      <c r="E13" s="139">
        <v>44916</v>
      </c>
      <c r="F13" s="142">
        <v>12</v>
      </c>
      <c r="G13" s="136" t="s">
        <v>1151</v>
      </c>
      <c r="H13" s="134" t="s">
        <v>1173</v>
      </c>
    </row>
    <row r="14" spans="2:8" s="2" customFormat="1" x14ac:dyDescent="0.25">
      <c r="B14" s="140" t="s">
        <v>1184</v>
      </c>
      <c r="C14" s="139">
        <v>44935</v>
      </c>
      <c r="D14" s="140">
        <v>8</v>
      </c>
      <c r="E14" s="139">
        <v>44936</v>
      </c>
      <c r="F14" s="142">
        <v>12</v>
      </c>
      <c r="G14" s="139">
        <v>44937</v>
      </c>
      <c r="H14" s="140">
        <v>8</v>
      </c>
    </row>
    <row r="15" spans="2:8" s="2" customFormat="1" x14ac:dyDescent="0.25">
      <c r="B15" s="140" t="s">
        <v>1185</v>
      </c>
      <c r="C15" s="139">
        <v>44935</v>
      </c>
      <c r="D15" s="140">
        <v>9</v>
      </c>
      <c r="E15" s="139">
        <v>44936</v>
      </c>
      <c r="F15" s="142">
        <v>12</v>
      </c>
      <c r="G15" s="139">
        <v>44937</v>
      </c>
      <c r="H15" s="140">
        <v>7</v>
      </c>
    </row>
    <row r="16" spans="2:8" s="2" customFormat="1" x14ac:dyDescent="0.25">
      <c r="B16" s="140" t="s">
        <v>1186</v>
      </c>
      <c r="C16" s="139">
        <v>44935</v>
      </c>
      <c r="D16" s="140">
        <v>10</v>
      </c>
      <c r="E16" s="139">
        <v>44936</v>
      </c>
      <c r="F16" s="142">
        <v>12</v>
      </c>
      <c r="G16" s="139">
        <v>44937</v>
      </c>
      <c r="H16" s="140">
        <v>6</v>
      </c>
    </row>
    <row r="17" spans="2:8" s="2" customFormat="1" x14ac:dyDescent="0.25">
      <c r="B17" s="140" t="s">
        <v>1187</v>
      </c>
      <c r="C17" s="139">
        <v>44935</v>
      </c>
      <c r="D17" s="140">
        <v>10</v>
      </c>
      <c r="E17" s="139">
        <v>44936</v>
      </c>
      <c r="F17" s="142">
        <v>12</v>
      </c>
      <c r="G17" s="139">
        <v>44937</v>
      </c>
      <c r="H17" s="140">
        <v>6</v>
      </c>
    </row>
    <row r="18" spans="2:8" s="2" customFormat="1" x14ac:dyDescent="0.25">
      <c r="B18" s="140" t="s">
        <v>1188</v>
      </c>
      <c r="C18" s="139">
        <v>44935</v>
      </c>
      <c r="D18" s="140">
        <v>10</v>
      </c>
      <c r="E18" s="139">
        <v>44937</v>
      </c>
      <c r="F18" s="142">
        <v>12</v>
      </c>
      <c r="G18" s="139">
        <v>44938</v>
      </c>
      <c r="H18" s="140">
        <v>6</v>
      </c>
    </row>
    <row r="19" spans="2:8" s="2" customFormat="1" x14ac:dyDescent="0.25">
      <c r="B19" s="140" t="s">
        <v>1189</v>
      </c>
      <c r="C19" s="139">
        <v>44935</v>
      </c>
      <c r="D19" s="140">
        <v>10</v>
      </c>
      <c r="E19" s="139">
        <v>44937</v>
      </c>
      <c r="F19" s="142">
        <v>12</v>
      </c>
      <c r="G19" s="139">
        <v>44938</v>
      </c>
      <c r="H19" s="140">
        <v>6</v>
      </c>
    </row>
    <row r="20" spans="2:8" s="2" customFormat="1" x14ac:dyDescent="0.25">
      <c r="B20" s="140" t="s">
        <v>1182</v>
      </c>
      <c r="C20" s="139">
        <v>44924</v>
      </c>
      <c r="D20" s="140">
        <v>9</v>
      </c>
      <c r="E20" s="139">
        <v>44932</v>
      </c>
      <c r="F20" s="142">
        <v>12</v>
      </c>
      <c r="G20" s="139">
        <v>44937</v>
      </c>
      <c r="H20" s="140">
        <v>8</v>
      </c>
    </row>
    <row r="21" spans="2:8" s="2" customFormat="1" x14ac:dyDescent="0.25">
      <c r="B21" s="140" t="s">
        <v>1183</v>
      </c>
      <c r="C21" s="139">
        <v>44929</v>
      </c>
      <c r="D21" s="140">
        <v>12</v>
      </c>
      <c r="E21" s="139">
        <v>44932</v>
      </c>
      <c r="F21" s="142">
        <v>12</v>
      </c>
      <c r="G21" s="139">
        <v>44937</v>
      </c>
      <c r="H21" s="140">
        <v>7</v>
      </c>
    </row>
    <row r="22" spans="2:8" s="2" customFormat="1" x14ac:dyDescent="0.25">
      <c r="B22" s="140" t="s">
        <v>1190</v>
      </c>
      <c r="C22" s="139">
        <v>44936</v>
      </c>
      <c r="D22" s="140">
        <v>10</v>
      </c>
      <c r="E22" s="139">
        <v>44937</v>
      </c>
      <c r="F22" s="142">
        <v>4</v>
      </c>
      <c r="G22" s="139">
        <v>44938</v>
      </c>
      <c r="H22" s="140">
        <v>10</v>
      </c>
    </row>
    <row r="23" spans="2:8" s="2" customFormat="1" x14ac:dyDescent="0.25">
      <c r="B23" s="140" t="s">
        <v>1191</v>
      </c>
      <c r="C23" s="139">
        <v>44936</v>
      </c>
      <c r="D23" s="140">
        <v>10</v>
      </c>
      <c r="E23" s="139">
        <v>44937</v>
      </c>
      <c r="F23" s="142">
        <v>12</v>
      </c>
      <c r="G23" s="139">
        <v>44938</v>
      </c>
      <c r="H23" s="140">
        <v>6</v>
      </c>
    </row>
    <row r="24" spans="2:8" s="2" customFormat="1" x14ac:dyDescent="0.25">
      <c r="B24" s="140" t="s">
        <v>1192</v>
      </c>
      <c r="C24" s="139">
        <v>44936</v>
      </c>
      <c r="D24" s="140">
        <v>10</v>
      </c>
      <c r="E24" s="139">
        <v>44937</v>
      </c>
      <c r="F24" s="142">
        <v>12</v>
      </c>
      <c r="G24" s="139">
        <v>44938</v>
      </c>
      <c r="H24" s="140">
        <v>6</v>
      </c>
    </row>
    <row r="25" spans="2:8" s="2" customFormat="1" x14ac:dyDescent="0.25">
      <c r="B25" s="140" t="s">
        <v>1193</v>
      </c>
      <c r="C25" s="139">
        <v>44952</v>
      </c>
      <c r="D25" s="140">
        <v>8</v>
      </c>
      <c r="E25" s="139">
        <v>44953</v>
      </c>
      <c r="F25" s="142">
        <v>12</v>
      </c>
      <c r="G25" s="139">
        <v>44954</v>
      </c>
      <c r="H25" s="140">
        <v>9</v>
      </c>
    </row>
    <row r="26" spans="2:8" s="2" customFormat="1" x14ac:dyDescent="0.25">
      <c r="B26" s="140" t="s">
        <v>1194</v>
      </c>
      <c r="C26" s="139">
        <v>44951</v>
      </c>
      <c r="D26" s="140">
        <v>10</v>
      </c>
      <c r="E26" s="139">
        <v>44953</v>
      </c>
      <c r="F26" s="142">
        <v>12</v>
      </c>
      <c r="G26" s="139">
        <v>44954</v>
      </c>
      <c r="H26" s="140">
        <v>9</v>
      </c>
    </row>
    <row r="27" spans="2:8" s="2" customFormat="1" x14ac:dyDescent="0.25">
      <c r="B27" s="140" t="s">
        <v>1195</v>
      </c>
      <c r="C27" s="139">
        <v>44951</v>
      </c>
      <c r="D27" s="140">
        <v>12</v>
      </c>
      <c r="E27" s="139">
        <v>44952</v>
      </c>
      <c r="F27" s="142">
        <v>7</v>
      </c>
      <c r="G27" s="136" t="s">
        <v>1151</v>
      </c>
      <c r="H27" s="134" t="s">
        <v>1173</v>
      </c>
    </row>
    <row r="28" spans="2:8" s="2" customFormat="1" x14ac:dyDescent="0.25">
      <c r="B28" s="140" t="s">
        <v>1196</v>
      </c>
      <c r="C28" s="139">
        <v>44951</v>
      </c>
      <c r="D28" s="140">
        <v>9</v>
      </c>
      <c r="E28" s="139">
        <v>44952</v>
      </c>
      <c r="F28" s="142">
        <v>6</v>
      </c>
      <c r="G28" s="136" t="s">
        <v>1151</v>
      </c>
      <c r="H28" s="134" t="s">
        <v>1173</v>
      </c>
    </row>
    <row r="29" spans="2:8" s="2" customFormat="1" x14ac:dyDescent="0.25">
      <c r="B29" s="140" t="s">
        <v>1197</v>
      </c>
      <c r="C29" s="139">
        <v>44951</v>
      </c>
      <c r="D29" s="140">
        <v>9</v>
      </c>
      <c r="E29" s="139">
        <v>44952</v>
      </c>
      <c r="F29" s="142">
        <v>12</v>
      </c>
      <c r="G29" s="136" t="s">
        <v>1151</v>
      </c>
      <c r="H29" s="134" t="s">
        <v>1173</v>
      </c>
    </row>
    <row r="30" spans="2:8" s="2" customFormat="1" x14ac:dyDescent="0.25">
      <c r="B30" s="140" t="s">
        <v>1198</v>
      </c>
      <c r="C30" s="139">
        <v>44951</v>
      </c>
      <c r="D30" s="140">
        <v>9</v>
      </c>
      <c r="E30" s="139">
        <v>44952</v>
      </c>
      <c r="F30" s="142">
        <v>9</v>
      </c>
      <c r="G30" s="136" t="s">
        <v>1151</v>
      </c>
      <c r="H30" s="134" t="s">
        <v>1173</v>
      </c>
    </row>
    <row r="31" spans="2:8" s="2" customFormat="1" x14ac:dyDescent="0.25">
      <c r="B31" s="140" t="s">
        <v>1199</v>
      </c>
      <c r="C31" s="139">
        <v>44950</v>
      </c>
      <c r="D31" s="140">
        <v>9</v>
      </c>
      <c r="E31" s="139">
        <v>44952</v>
      </c>
      <c r="F31" s="142">
        <v>6</v>
      </c>
      <c r="G31" s="136" t="s">
        <v>1151</v>
      </c>
      <c r="H31" s="134" t="s">
        <v>1173</v>
      </c>
    </row>
    <row r="32" spans="2:8" s="2" customFormat="1" x14ac:dyDescent="0.25">
      <c r="B32" s="140" t="s">
        <v>1200</v>
      </c>
      <c r="C32" s="139">
        <v>44950</v>
      </c>
      <c r="D32" s="140">
        <v>5</v>
      </c>
      <c r="E32" s="139">
        <v>44951</v>
      </c>
      <c r="F32" s="142">
        <v>12</v>
      </c>
      <c r="G32" s="139">
        <v>44952</v>
      </c>
      <c r="H32" s="140">
        <v>6</v>
      </c>
    </row>
    <row r="33" spans="2:8" s="2" customFormat="1" x14ac:dyDescent="0.25">
      <c r="B33" s="140" t="s">
        <v>1201</v>
      </c>
      <c r="C33" s="139">
        <v>44950</v>
      </c>
      <c r="D33" s="140">
        <v>9</v>
      </c>
      <c r="E33" s="139">
        <v>44951</v>
      </c>
      <c r="F33" s="142">
        <v>12</v>
      </c>
      <c r="G33" s="139">
        <v>44952</v>
      </c>
      <c r="H33" s="140">
        <v>6</v>
      </c>
    </row>
    <row r="34" spans="2:8" s="2" customFormat="1" x14ac:dyDescent="0.25">
      <c r="B34" s="140" t="s">
        <v>1202</v>
      </c>
      <c r="C34" s="139">
        <v>44950</v>
      </c>
      <c r="D34" s="140">
        <v>12</v>
      </c>
      <c r="E34" s="139">
        <v>44951</v>
      </c>
      <c r="F34" s="142">
        <v>12</v>
      </c>
      <c r="G34" s="139">
        <v>44952</v>
      </c>
      <c r="H34" s="140">
        <v>6</v>
      </c>
    </row>
    <row r="35" spans="2:8" s="2" customFormat="1" x14ac:dyDescent="0.25">
      <c r="B35" s="140" t="s">
        <v>1203</v>
      </c>
      <c r="C35" s="139">
        <v>44954</v>
      </c>
      <c r="D35" s="140">
        <v>7</v>
      </c>
      <c r="E35" s="139">
        <v>44956</v>
      </c>
      <c r="F35" s="142">
        <v>12</v>
      </c>
      <c r="G35" s="139">
        <v>44957</v>
      </c>
      <c r="H35" s="140">
        <v>5</v>
      </c>
    </row>
    <row r="36" spans="2:8" s="2" customFormat="1" x14ac:dyDescent="0.25">
      <c r="B36" s="140" t="s">
        <v>1204</v>
      </c>
      <c r="C36" s="139">
        <v>44954</v>
      </c>
      <c r="D36" s="140">
        <v>7</v>
      </c>
      <c r="E36" s="139">
        <v>44956</v>
      </c>
      <c r="F36" s="142">
        <v>6</v>
      </c>
      <c r="G36" s="139">
        <v>44957</v>
      </c>
      <c r="H36" s="140">
        <v>5</v>
      </c>
    </row>
    <row r="37" spans="2:8" s="2" customFormat="1" x14ac:dyDescent="0.25">
      <c r="B37" s="140" t="s">
        <v>1205</v>
      </c>
      <c r="C37" s="139">
        <v>44954</v>
      </c>
      <c r="D37" s="140">
        <v>7</v>
      </c>
      <c r="E37" s="139">
        <v>44956</v>
      </c>
      <c r="F37" s="142">
        <v>6</v>
      </c>
      <c r="G37" s="139">
        <v>44957</v>
      </c>
      <c r="H37" s="140">
        <v>5</v>
      </c>
    </row>
    <row r="38" spans="2:8" s="2" customFormat="1" x14ac:dyDescent="0.25">
      <c r="B38" s="140" t="s">
        <v>1206</v>
      </c>
      <c r="C38" s="139">
        <v>44954</v>
      </c>
      <c r="D38" s="140">
        <v>7</v>
      </c>
      <c r="E38" s="139">
        <v>44956</v>
      </c>
      <c r="F38" s="142">
        <v>5</v>
      </c>
      <c r="G38" s="139">
        <v>44957</v>
      </c>
      <c r="H38" s="140">
        <v>5</v>
      </c>
    </row>
    <row r="39" spans="2:8" s="2" customFormat="1" x14ac:dyDescent="0.25">
      <c r="B39" s="140" t="s">
        <v>1207</v>
      </c>
      <c r="C39" s="139">
        <v>44954</v>
      </c>
      <c r="D39" s="140">
        <v>7</v>
      </c>
      <c r="E39" s="139">
        <v>44956</v>
      </c>
      <c r="F39" s="142">
        <v>5</v>
      </c>
      <c r="G39" s="139">
        <v>44957</v>
      </c>
      <c r="H39" s="140">
        <v>5</v>
      </c>
    </row>
    <row r="40" spans="2:8" s="2" customFormat="1" x14ac:dyDescent="0.25">
      <c r="B40" s="140" t="s">
        <v>1208</v>
      </c>
      <c r="C40" s="139">
        <v>44954</v>
      </c>
      <c r="D40" s="140">
        <v>7</v>
      </c>
      <c r="E40" s="139">
        <v>44956</v>
      </c>
      <c r="F40" s="142">
        <v>6</v>
      </c>
      <c r="G40" s="139">
        <v>44957</v>
      </c>
      <c r="H40" s="140">
        <v>5</v>
      </c>
    </row>
    <row r="41" spans="2:8" s="2" customFormat="1" x14ac:dyDescent="0.25">
      <c r="B41" s="140" t="s">
        <v>1209</v>
      </c>
      <c r="C41" s="139">
        <v>44954</v>
      </c>
      <c r="D41" s="140">
        <v>7</v>
      </c>
      <c r="E41" s="139">
        <v>44956</v>
      </c>
      <c r="F41" s="142">
        <v>5</v>
      </c>
      <c r="G41" s="139">
        <v>44957</v>
      </c>
      <c r="H41" s="140">
        <v>5</v>
      </c>
    </row>
    <row r="42" spans="2:8" s="2" customFormat="1" x14ac:dyDescent="0.25">
      <c r="B42" s="140" t="s">
        <v>1210</v>
      </c>
      <c r="C42" s="136" t="s">
        <v>1151</v>
      </c>
      <c r="D42" s="134" t="s">
        <v>1173</v>
      </c>
      <c r="E42" s="139">
        <v>44956</v>
      </c>
      <c r="F42" s="142">
        <v>6</v>
      </c>
      <c r="G42" s="139">
        <v>44957</v>
      </c>
      <c r="H42" s="140">
        <v>9</v>
      </c>
    </row>
    <row r="43" spans="2:8" s="2" customFormat="1" x14ac:dyDescent="0.25">
      <c r="B43" s="140" t="s">
        <v>1211</v>
      </c>
      <c r="C43" s="139">
        <v>44954</v>
      </c>
      <c r="D43" s="140">
        <v>7</v>
      </c>
      <c r="E43" s="139">
        <v>44956</v>
      </c>
      <c r="F43" s="142">
        <v>5</v>
      </c>
      <c r="G43" s="139">
        <v>44957</v>
      </c>
      <c r="H43" s="140">
        <v>9</v>
      </c>
    </row>
    <row r="44" spans="2:8" s="2" customFormat="1" x14ac:dyDescent="0.25">
      <c r="B44" s="140" t="s">
        <v>1212</v>
      </c>
      <c r="C44" s="139">
        <v>44958</v>
      </c>
      <c r="D44" s="140">
        <v>9</v>
      </c>
      <c r="E44" s="139">
        <v>44959</v>
      </c>
      <c r="F44" s="142">
        <v>12</v>
      </c>
      <c r="G44" s="139">
        <v>44960</v>
      </c>
      <c r="H44" s="140">
        <v>6</v>
      </c>
    </row>
    <row r="45" spans="2:8" s="2" customFormat="1" x14ac:dyDescent="0.25">
      <c r="B45" s="140" t="s">
        <v>1213</v>
      </c>
      <c r="C45" s="139">
        <v>44958</v>
      </c>
      <c r="D45" s="140">
        <v>9</v>
      </c>
      <c r="E45" s="139">
        <v>44959</v>
      </c>
      <c r="F45" s="142">
        <v>6</v>
      </c>
      <c r="G45" s="139">
        <v>44960</v>
      </c>
      <c r="H45" s="140">
        <v>9</v>
      </c>
    </row>
    <row r="46" spans="2:8" s="2" customFormat="1" x14ac:dyDescent="0.25">
      <c r="B46" s="140" t="s">
        <v>1214</v>
      </c>
      <c r="C46" s="139">
        <v>44958</v>
      </c>
      <c r="D46" s="140">
        <v>12</v>
      </c>
      <c r="E46" s="139">
        <v>44959</v>
      </c>
      <c r="F46" s="142">
        <v>12</v>
      </c>
      <c r="G46" s="139">
        <v>44960</v>
      </c>
      <c r="H46" s="140">
        <v>6</v>
      </c>
    </row>
    <row r="47" spans="2:8" s="2" customFormat="1" x14ac:dyDescent="0.25">
      <c r="B47" s="140" t="s">
        <v>1221</v>
      </c>
      <c r="C47" s="136" t="s">
        <v>1151</v>
      </c>
      <c r="D47" s="134" t="s">
        <v>1173</v>
      </c>
      <c r="E47" s="139">
        <v>44961</v>
      </c>
      <c r="F47" s="142">
        <v>8</v>
      </c>
      <c r="G47" s="139">
        <v>44963</v>
      </c>
      <c r="H47" s="140">
        <v>6</v>
      </c>
    </row>
    <row r="48" spans="2:8" s="2" customFormat="1" x14ac:dyDescent="0.25">
      <c r="B48" s="140" t="s">
        <v>1215</v>
      </c>
      <c r="C48" s="139">
        <v>44959</v>
      </c>
      <c r="D48" s="140">
        <v>6</v>
      </c>
      <c r="E48" s="139">
        <v>44961</v>
      </c>
      <c r="F48" s="142">
        <v>8</v>
      </c>
      <c r="G48" s="139">
        <v>44963</v>
      </c>
      <c r="H48" s="140">
        <v>6</v>
      </c>
    </row>
    <row r="49" spans="2:8" s="2" customFormat="1" x14ac:dyDescent="0.25">
      <c r="B49" s="140" t="s">
        <v>1216</v>
      </c>
      <c r="C49" s="139">
        <v>44959</v>
      </c>
      <c r="D49" s="140">
        <v>6</v>
      </c>
      <c r="E49" s="139">
        <v>44961</v>
      </c>
      <c r="F49" s="142">
        <v>8</v>
      </c>
      <c r="G49" s="139">
        <v>44963</v>
      </c>
      <c r="H49" s="140">
        <v>6</v>
      </c>
    </row>
    <row r="50" spans="2:8" s="2" customFormat="1" x14ac:dyDescent="0.25">
      <c r="B50" s="140" t="s">
        <v>1217</v>
      </c>
      <c r="C50" s="139">
        <v>44959</v>
      </c>
      <c r="D50" s="140">
        <v>6</v>
      </c>
      <c r="E50" s="139">
        <v>44961</v>
      </c>
      <c r="F50" s="142">
        <v>8</v>
      </c>
      <c r="G50" s="139">
        <v>44963</v>
      </c>
      <c r="H50" s="140">
        <v>6</v>
      </c>
    </row>
    <row r="51" spans="2:8" s="2" customFormat="1" x14ac:dyDescent="0.25">
      <c r="B51" s="140" t="s">
        <v>1218</v>
      </c>
      <c r="C51" s="139">
        <v>44960</v>
      </c>
      <c r="D51" s="140">
        <v>7</v>
      </c>
      <c r="E51" s="139">
        <v>44961</v>
      </c>
      <c r="F51" s="142">
        <v>8</v>
      </c>
      <c r="G51" s="139">
        <v>44963</v>
      </c>
      <c r="H51" s="140">
        <v>6</v>
      </c>
    </row>
    <row r="52" spans="2:8" s="2" customFormat="1" x14ac:dyDescent="0.25">
      <c r="B52" s="140" t="s">
        <v>1219</v>
      </c>
      <c r="C52" s="139">
        <v>44960</v>
      </c>
      <c r="D52" s="140">
        <v>6</v>
      </c>
      <c r="E52" s="139">
        <v>44961</v>
      </c>
      <c r="F52" s="142">
        <v>8</v>
      </c>
      <c r="G52" s="139">
        <v>44963</v>
      </c>
      <c r="H52" s="140">
        <v>6</v>
      </c>
    </row>
    <row r="53" spans="2:8" s="2" customFormat="1" x14ac:dyDescent="0.25">
      <c r="B53" s="140" t="s">
        <v>1220</v>
      </c>
      <c r="C53" s="139">
        <v>44960</v>
      </c>
      <c r="D53" s="140">
        <v>6</v>
      </c>
      <c r="E53" s="139">
        <v>44961</v>
      </c>
      <c r="F53" s="142">
        <v>8</v>
      </c>
      <c r="G53" s="139">
        <v>44963</v>
      </c>
      <c r="H53" s="140">
        <v>6</v>
      </c>
    </row>
    <row r="54" spans="2:8" s="2" customFormat="1" x14ac:dyDescent="0.25">
      <c r="B54" s="140" t="s">
        <v>1164</v>
      </c>
      <c r="C54" s="139">
        <v>44960</v>
      </c>
      <c r="D54" s="140">
        <v>6</v>
      </c>
      <c r="E54" s="139">
        <v>44963</v>
      </c>
      <c r="F54" s="142">
        <v>8</v>
      </c>
      <c r="G54" s="139">
        <v>44964</v>
      </c>
      <c r="H54" s="140">
        <v>6</v>
      </c>
    </row>
    <row r="55" spans="2:8" s="2" customFormat="1" x14ac:dyDescent="0.25">
      <c r="B55" s="140" t="s">
        <v>1165</v>
      </c>
      <c r="C55" s="139">
        <v>44960</v>
      </c>
      <c r="D55" s="140">
        <v>6</v>
      </c>
      <c r="E55" s="139">
        <v>44963</v>
      </c>
      <c r="F55" s="142">
        <v>8</v>
      </c>
      <c r="G55" s="139">
        <v>44964</v>
      </c>
      <c r="H55" s="140">
        <v>6</v>
      </c>
    </row>
    <row r="56" spans="2:8" s="2" customFormat="1" x14ac:dyDescent="0.25">
      <c r="B56" s="140" t="s">
        <v>1166</v>
      </c>
      <c r="C56" s="139">
        <v>44960</v>
      </c>
      <c r="D56" s="140">
        <v>6</v>
      </c>
      <c r="E56" s="139">
        <v>44963</v>
      </c>
      <c r="F56" s="142">
        <v>9</v>
      </c>
      <c r="G56" s="139">
        <v>44964</v>
      </c>
      <c r="H56" s="140">
        <v>6</v>
      </c>
    </row>
    <row r="57" spans="2:8" s="2" customFormat="1" x14ac:dyDescent="0.25">
      <c r="B57" s="140" t="s">
        <v>1167</v>
      </c>
      <c r="C57" s="139">
        <v>44960</v>
      </c>
      <c r="D57" s="140">
        <v>6</v>
      </c>
      <c r="E57" s="139">
        <v>44963</v>
      </c>
      <c r="F57" s="142">
        <v>8</v>
      </c>
      <c r="G57" s="139">
        <v>44964</v>
      </c>
      <c r="H57" s="140">
        <v>6</v>
      </c>
    </row>
    <row r="58" spans="2:8" s="2" customFormat="1" x14ac:dyDescent="0.25">
      <c r="B58" s="140" t="s">
        <v>1168</v>
      </c>
      <c r="C58" s="138">
        <v>44961</v>
      </c>
      <c r="D58" s="140">
        <v>6</v>
      </c>
      <c r="E58" s="139">
        <v>44963</v>
      </c>
      <c r="F58" s="142">
        <v>8</v>
      </c>
      <c r="G58" s="139">
        <v>44964</v>
      </c>
      <c r="H58" s="140">
        <v>6</v>
      </c>
    </row>
    <row r="59" spans="2:8" s="2" customFormat="1" x14ac:dyDescent="0.25">
      <c r="B59" s="140" t="s">
        <v>1169</v>
      </c>
      <c r="C59" s="138">
        <v>44961</v>
      </c>
      <c r="D59" s="140">
        <v>8</v>
      </c>
      <c r="E59" s="139">
        <v>44963</v>
      </c>
      <c r="F59" s="142">
        <v>8</v>
      </c>
      <c r="G59" s="139">
        <v>44964</v>
      </c>
      <c r="H59" s="140">
        <v>6</v>
      </c>
    </row>
    <row r="60" spans="2:8" s="2" customFormat="1" x14ac:dyDescent="0.25">
      <c r="B60" s="140" t="s">
        <v>1170</v>
      </c>
      <c r="C60" s="138">
        <v>44961</v>
      </c>
      <c r="D60" s="140">
        <v>7</v>
      </c>
      <c r="E60" s="139">
        <v>44963</v>
      </c>
      <c r="F60" s="142">
        <v>8</v>
      </c>
      <c r="G60" s="139">
        <v>44964</v>
      </c>
      <c r="H60" s="140">
        <v>6</v>
      </c>
    </row>
    <row r="61" spans="2:8" s="2" customFormat="1" x14ac:dyDescent="0.25">
      <c r="B61" s="140" t="s">
        <v>1171</v>
      </c>
      <c r="C61" s="138">
        <v>44961</v>
      </c>
      <c r="D61" s="140">
        <v>7</v>
      </c>
      <c r="E61" s="139">
        <v>44963</v>
      </c>
      <c r="F61" s="142">
        <v>8</v>
      </c>
      <c r="G61" s="139">
        <v>44964</v>
      </c>
      <c r="H61" s="140">
        <v>6</v>
      </c>
    </row>
    <row r="62" spans="2:8" s="2" customFormat="1" x14ac:dyDescent="0.25">
      <c r="B62" s="140" t="s">
        <v>1222</v>
      </c>
      <c r="C62" s="139">
        <v>44965</v>
      </c>
      <c r="D62" s="140">
        <v>8</v>
      </c>
      <c r="E62" s="139">
        <v>44970</v>
      </c>
      <c r="F62" s="134">
        <v>10</v>
      </c>
      <c r="G62" s="136">
        <v>44971</v>
      </c>
      <c r="H62" s="134">
        <v>6</v>
      </c>
    </row>
    <row r="63" spans="2:8" s="2" customFormat="1" x14ac:dyDescent="0.25">
      <c r="B63" s="140" t="s">
        <v>1223</v>
      </c>
      <c r="C63" s="139">
        <v>44965</v>
      </c>
      <c r="D63" s="140">
        <v>8</v>
      </c>
      <c r="E63" s="139">
        <v>44970</v>
      </c>
      <c r="F63" s="134">
        <v>10</v>
      </c>
      <c r="G63" s="136">
        <v>44971</v>
      </c>
      <c r="H63" s="134">
        <v>9</v>
      </c>
    </row>
    <row r="64" spans="2:8" s="2" customFormat="1" x14ac:dyDescent="0.25">
      <c r="B64" s="140" t="s">
        <v>1224</v>
      </c>
      <c r="C64" s="139">
        <v>44965</v>
      </c>
      <c r="D64" s="140">
        <v>8</v>
      </c>
      <c r="E64" s="139">
        <v>44970</v>
      </c>
      <c r="F64" s="134">
        <v>10</v>
      </c>
      <c r="G64" s="136">
        <v>44971</v>
      </c>
      <c r="H64" s="134">
        <v>6</v>
      </c>
    </row>
    <row r="65" spans="2:8" s="2" customFormat="1" ht="18" customHeight="1" x14ac:dyDescent="0.25">
      <c r="B65" s="140" t="s">
        <v>1225</v>
      </c>
      <c r="C65" s="139">
        <v>44970</v>
      </c>
      <c r="D65" s="140">
        <v>7</v>
      </c>
      <c r="E65" s="139">
        <v>44972</v>
      </c>
      <c r="F65" s="142">
        <v>10</v>
      </c>
      <c r="G65" s="136" t="s">
        <v>1151</v>
      </c>
      <c r="H65" s="134" t="s">
        <v>1173</v>
      </c>
    </row>
    <row r="66" spans="2:8" s="2" customFormat="1" ht="18" customHeight="1" x14ac:dyDescent="0.25">
      <c r="B66" s="140" t="s">
        <v>1226</v>
      </c>
      <c r="C66" s="139">
        <v>44970</v>
      </c>
      <c r="D66" s="140">
        <v>8</v>
      </c>
      <c r="E66" s="136">
        <v>44971</v>
      </c>
      <c r="F66" s="142">
        <v>12</v>
      </c>
      <c r="G66" s="139">
        <v>44972</v>
      </c>
      <c r="H66" s="140">
        <v>6</v>
      </c>
    </row>
    <row r="67" spans="2:8" s="2" customFormat="1" ht="18" customHeight="1" x14ac:dyDescent="0.25">
      <c r="B67" s="140" t="s">
        <v>1227</v>
      </c>
      <c r="C67" s="139">
        <v>44970</v>
      </c>
      <c r="D67" s="140">
        <v>10</v>
      </c>
      <c r="E67" s="136">
        <v>44971</v>
      </c>
      <c r="F67" s="142">
        <v>12</v>
      </c>
      <c r="G67" s="139">
        <v>44972</v>
      </c>
      <c r="H67" s="140">
        <v>8</v>
      </c>
    </row>
    <row r="68" spans="2:8" s="2" customFormat="1" ht="18" customHeight="1" x14ac:dyDescent="0.25">
      <c r="B68" s="140" t="s">
        <v>1316</v>
      </c>
      <c r="C68" s="136">
        <v>44971</v>
      </c>
      <c r="D68" s="140">
        <v>7</v>
      </c>
      <c r="E68" s="139">
        <v>44972</v>
      </c>
      <c r="F68" s="142">
        <v>12</v>
      </c>
      <c r="G68" s="139">
        <v>44973</v>
      </c>
      <c r="H68" s="140">
        <v>8</v>
      </c>
    </row>
    <row r="69" spans="2:8" s="2" customFormat="1" ht="18" customHeight="1" x14ac:dyDescent="0.25">
      <c r="B69" s="140" t="s">
        <v>1318</v>
      </c>
      <c r="C69" s="139">
        <v>44973</v>
      </c>
      <c r="D69" s="140">
        <v>6</v>
      </c>
      <c r="E69" s="139">
        <v>44974</v>
      </c>
      <c r="F69" s="142">
        <v>12</v>
      </c>
      <c r="G69" s="139">
        <v>44977</v>
      </c>
      <c r="H69" s="140">
        <v>5</v>
      </c>
    </row>
    <row r="70" spans="2:8" s="2" customFormat="1" ht="18" customHeight="1" x14ac:dyDescent="0.25">
      <c r="B70" s="140" t="s">
        <v>1321</v>
      </c>
      <c r="C70" s="139">
        <v>44973</v>
      </c>
      <c r="D70" s="140">
        <v>6</v>
      </c>
      <c r="E70" s="139">
        <v>44974</v>
      </c>
      <c r="F70" s="142">
        <v>12</v>
      </c>
      <c r="G70" s="139">
        <v>44977</v>
      </c>
      <c r="H70" s="140">
        <v>3</v>
      </c>
    </row>
    <row r="71" spans="2:8" s="2" customFormat="1" ht="18" customHeight="1" x14ac:dyDescent="0.25">
      <c r="B71" s="140" t="s">
        <v>1322</v>
      </c>
      <c r="C71" s="139">
        <v>44973</v>
      </c>
      <c r="D71" s="140">
        <v>6</v>
      </c>
      <c r="E71" s="139">
        <v>44974</v>
      </c>
      <c r="F71" s="142">
        <v>12</v>
      </c>
      <c r="G71" s="139">
        <v>44977</v>
      </c>
      <c r="H71" s="140">
        <v>4</v>
      </c>
    </row>
    <row r="72" spans="2:8" s="2" customFormat="1" ht="18" customHeight="1" x14ac:dyDescent="0.25">
      <c r="B72" s="140" t="s">
        <v>1323</v>
      </c>
      <c r="C72" s="139">
        <v>44974</v>
      </c>
      <c r="D72" s="140">
        <v>6</v>
      </c>
      <c r="E72" s="139">
        <v>44977</v>
      </c>
      <c r="F72" s="142">
        <v>5</v>
      </c>
      <c r="G72" s="139">
        <v>44978</v>
      </c>
      <c r="H72" s="140">
        <v>4</v>
      </c>
    </row>
    <row r="73" spans="2:8" s="2" customFormat="1" ht="18" customHeight="1" x14ac:dyDescent="0.25">
      <c r="B73" s="140" t="s">
        <v>1324</v>
      </c>
      <c r="C73" s="139">
        <v>44974</v>
      </c>
      <c r="D73" s="140">
        <v>5</v>
      </c>
      <c r="E73" s="139">
        <v>44975</v>
      </c>
      <c r="F73" s="142">
        <v>6</v>
      </c>
      <c r="G73" s="139">
        <v>44978</v>
      </c>
      <c r="H73" s="140">
        <v>5</v>
      </c>
    </row>
    <row r="74" spans="2:8" s="2" customFormat="1" ht="18" customHeight="1" x14ac:dyDescent="0.25">
      <c r="B74" s="140" t="s">
        <v>1325</v>
      </c>
      <c r="C74" s="139">
        <v>44974</v>
      </c>
      <c r="D74" s="140">
        <v>5</v>
      </c>
      <c r="E74" s="139">
        <v>44975</v>
      </c>
      <c r="F74" s="142">
        <v>6</v>
      </c>
      <c r="G74" s="139">
        <v>44978</v>
      </c>
      <c r="H74" s="140">
        <v>4</v>
      </c>
    </row>
    <row r="75" spans="2:8" s="2" customFormat="1" ht="18" customHeight="1" x14ac:dyDescent="0.25">
      <c r="B75" s="140" t="s">
        <v>1326</v>
      </c>
      <c r="C75" s="145">
        <v>44974</v>
      </c>
      <c r="D75" s="146">
        <v>5</v>
      </c>
      <c r="E75" s="145">
        <v>44977</v>
      </c>
      <c r="F75" s="147">
        <v>5</v>
      </c>
      <c r="G75" s="145">
        <v>44978</v>
      </c>
      <c r="H75" s="146">
        <v>4</v>
      </c>
    </row>
    <row r="76" spans="2:8" s="2" customFormat="1" ht="18" customHeight="1" x14ac:dyDescent="0.25">
      <c r="B76" s="140" t="s">
        <v>1327</v>
      </c>
      <c r="C76" s="139">
        <v>44974</v>
      </c>
      <c r="D76" s="140">
        <v>5</v>
      </c>
      <c r="E76" s="139">
        <v>44977</v>
      </c>
      <c r="F76" s="142">
        <v>5</v>
      </c>
      <c r="G76" s="139">
        <v>44978</v>
      </c>
      <c r="H76" s="140">
        <v>3</v>
      </c>
    </row>
    <row r="77" spans="2:8" s="2" customFormat="1" ht="18" customHeight="1" x14ac:dyDescent="0.25">
      <c r="B77" s="140" t="s">
        <v>1328</v>
      </c>
      <c r="C77" s="145">
        <v>44974</v>
      </c>
      <c r="D77" s="146">
        <v>5</v>
      </c>
      <c r="E77" s="145">
        <v>44977</v>
      </c>
      <c r="F77" s="147">
        <v>5</v>
      </c>
      <c r="G77" s="145">
        <v>44978</v>
      </c>
      <c r="H77" s="146">
        <v>3</v>
      </c>
    </row>
    <row r="78" spans="2:8" s="2" customFormat="1" ht="18" customHeight="1" x14ac:dyDescent="0.25">
      <c r="B78" s="140" t="s">
        <v>1330</v>
      </c>
      <c r="C78" s="139">
        <v>44975</v>
      </c>
      <c r="D78" s="146">
        <v>6</v>
      </c>
      <c r="E78" s="139">
        <v>44977</v>
      </c>
      <c r="F78" s="142">
        <v>5</v>
      </c>
      <c r="G78" s="139">
        <v>44978</v>
      </c>
      <c r="H78" s="140">
        <v>3</v>
      </c>
    </row>
    <row r="79" spans="2:8" s="2" customFormat="1" ht="18" customHeight="1" x14ac:dyDescent="0.25">
      <c r="B79" s="140" t="s">
        <v>1331</v>
      </c>
      <c r="C79" s="145">
        <v>44975</v>
      </c>
      <c r="D79" s="146">
        <v>6</v>
      </c>
      <c r="E79" s="145">
        <v>44977</v>
      </c>
      <c r="F79" s="147">
        <v>5</v>
      </c>
      <c r="G79" s="145">
        <v>44978</v>
      </c>
      <c r="H79" s="146">
        <v>4</v>
      </c>
    </row>
    <row r="80" spans="2:8" s="2" customFormat="1" ht="18" customHeight="1" x14ac:dyDescent="0.25">
      <c r="B80" s="140" t="s">
        <v>1332</v>
      </c>
      <c r="C80" s="139">
        <v>44975</v>
      </c>
      <c r="D80" s="146">
        <v>6</v>
      </c>
      <c r="E80" s="139">
        <v>44977</v>
      </c>
      <c r="F80" s="142">
        <v>5</v>
      </c>
      <c r="G80" s="139">
        <v>44978</v>
      </c>
      <c r="H80" s="140">
        <v>3</v>
      </c>
    </row>
    <row r="81" spans="2:8" s="2" customFormat="1" ht="18" customHeight="1" x14ac:dyDescent="0.25">
      <c r="B81" s="140" t="s">
        <v>1333</v>
      </c>
      <c r="C81" s="145">
        <v>44975</v>
      </c>
      <c r="D81" s="146">
        <v>6</v>
      </c>
      <c r="E81" s="145">
        <v>44977</v>
      </c>
      <c r="F81" s="147">
        <v>5</v>
      </c>
      <c r="G81" s="145">
        <v>44978</v>
      </c>
      <c r="H81" s="146">
        <v>3</v>
      </c>
    </row>
    <row r="82" spans="2:8" s="2" customFormat="1" ht="18" customHeight="1" x14ac:dyDescent="0.25">
      <c r="B82" s="140" t="s">
        <v>1334</v>
      </c>
      <c r="C82" s="139">
        <v>44975</v>
      </c>
      <c r="D82" s="146">
        <v>6</v>
      </c>
      <c r="E82" s="139">
        <v>44977</v>
      </c>
      <c r="F82" s="142">
        <v>5</v>
      </c>
      <c r="G82" s="139">
        <v>44978</v>
      </c>
      <c r="H82" s="140">
        <v>4</v>
      </c>
    </row>
    <row r="83" spans="2:8" s="2" customFormat="1" ht="18" customHeight="1" x14ac:dyDescent="0.25">
      <c r="B83" s="140" t="s">
        <v>1329</v>
      </c>
      <c r="C83" s="145">
        <v>44974</v>
      </c>
      <c r="D83" s="146">
        <v>5</v>
      </c>
      <c r="E83" s="145">
        <v>44977</v>
      </c>
      <c r="F83" s="147">
        <v>5</v>
      </c>
      <c r="G83" s="145">
        <v>44978</v>
      </c>
      <c r="H83" s="146">
        <v>3</v>
      </c>
    </row>
    <row r="84" spans="2:8" s="2" customFormat="1" ht="18" customHeight="1" x14ac:dyDescent="0.25">
      <c r="B84" s="140" t="s">
        <v>1335</v>
      </c>
      <c r="C84" s="139">
        <v>44977</v>
      </c>
      <c r="D84" s="146">
        <v>4</v>
      </c>
      <c r="E84" s="139">
        <v>44978</v>
      </c>
      <c r="F84" s="142">
        <v>5</v>
      </c>
      <c r="G84" s="139">
        <v>44979</v>
      </c>
      <c r="H84" s="140">
        <v>3</v>
      </c>
    </row>
    <row r="85" spans="2:8" s="2" customFormat="1" ht="18" customHeight="1" x14ac:dyDescent="0.25">
      <c r="B85" s="140" t="s">
        <v>1337</v>
      </c>
      <c r="C85" s="145">
        <v>44977</v>
      </c>
      <c r="D85" s="146">
        <v>4</v>
      </c>
      <c r="E85" s="145">
        <v>44980</v>
      </c>
      <c r="F85" s="147">
        <v>7</v>
      </c>
      <c r="G85" s="145">
        <v>44981</v>
      </c>
      <c r="H85" s="146">
        <v>5</v>
      </c>
    </row>
    <row r="86" spans="2:8" s="2" customFormat="1" ht="18" customHeight="1" x14ac:dyDescent="0.25">
      <c r="B86" s="140" t="s">
        <v>1338</v>
      </c>
      <c r="C86" s="139">
        <v>44978</v>
      </c>
      <c r="D86" s="146">
        <v>4</v>
      </c>
      <c r="E86" s="139">
        <v>44979</v>
      </c>
      <c r="F86" s="142">
        <v>8</v>
      </c>
      <c r="G86" s="139">
        <v>44980</v>
      </c>
      <c r="H86" s="140">
        <v>5</v>
      </c>
    </row>
    <row r="87" spans="2:8" s="2" customFormat="1" ht="18" customHeight="1" x14ac:dyDescent="0.25">
      <c r="B87" s="140" t="s">
        <v>1339</v>
      </c>
      <c r="C87" s="145">
        <v>44978</v>
      </c>
      <c r="D87" s="146">
        <v>3</v>
      </c>
      <c r="E87" s="145">
        <v>44979</v>
      </c>
      <c r="F87" s="147">
        <v>8</v>
      </c>
      <c r="G87" s="145">
        <v>44980</v>
      </c>
      <c r="H87" s="146">
        <v>5</v>
      </c>
    </row>
    <row r="88" spans="2:8" s="2" customFormat="1" ht="18" customHeight="1" x14ac:dyDescent="0.25">
      <c r="B88" s="140" t="s">
        <v>1340</v>
      </c>
      <c r="C88" s="139">
        <v>44978</v>
      </c>
      <c r="D88" s="146">
        <v>4</v>
      </c>
      <c r="E88" s="139">
        <v>44979</v>
      </c>
      <c r="F88" s="142">
        <v>8</v>
      </c>
      <c r="G88" s="139">
        <v>44980</v>
      </c>
      <c r="H88" s="140">
        <v>6</v>
      </c>
    </row>
    <row r="89" spans="2:8" s="2" customFormat="1" ht="18" customHeight="1" x14ac:dyDescent="0.25">
      <c r="B89" s="140" t="s">
        <v>1317</v>
      </c>
      <c r="C89" s="145">
        <v>44978</v>
      </c>
      <c r="D89" s="146">
        <v>5</v>
      </c>
      <c r="E89" s="145">
        <v>44979</v>
      </c>
      <c r="F89" s="147">
        <v>6</v>
      </c>
      <c r="G89" s="145">
        <v>44980</v>
      </c>
      <c r="H89" s="146">
        <v>3</v>
      </c>
    </row>
    <row r="90" spans="2:8" s="2" customFormat="1" ht="18" customHeight="1" x14ac:dyDescent="0.25">
      <c r="B90" s="140" t="s">
        <v>1319</v>
      </c>
      <c r="C90" s="139">
        <v>44978</v>
      </c>
      <c r="D90" s="146">
        <v>5</v>
      </c>
      <c r="E90" s="139">
        <v>44979</v>
      </c>
      <c r="F90" s="142">
        <v>6</v>
      </c>
      <c r="G90" s="139">
        <v>44980</v>
      </c>
      <c r="H90" s="140">
        <v>6</v>
      </c>
    </row>
    <row r="91" spans="2:8" s="2" customFormat="1" ht="18" customHeight="1" x14ac:dyDescent="0.25">
      <c r="B91" s="140" t="s">
        <v>1320</v>
      </c>
      <c r="C91" s="145">
        <v>44978</v>
      </c>
      <c r="D91" s="146">
        <v>5</v>
      </c>
      <c r="E91" s="145">
        <v>44979</v>
      </c>
      <c r="F91" s="147">
        <v>6</v>
      </c>
      <c r="G91" s="145">
        <v>44980</v>
      </c>
      <c r="H91" s="146">
        <v>6</v>
      </c>
    </row>
    <row r="92" spans="2:8" s="2" customFormat="1" ht="18" customHeight="1" x14ac:dyDescent="0.25">
      <c r="B92" s="140" t="s">
        <v>1343</v>
      </c>
      <c r="C92" s="139">
        <v>44978</v>
      </c>
      <c r="D92" s="140">
        <v>5</v>
      </c>
      <c r="E92" s="139">
        <v>44979</v>
      </c>
      <c r="F92" s="142">
        <v>6</v>
      </c>
      <c r="G92" s="139">
        <v>44980</v>
      </c>
      <c r="H92" s="140">
        <v>5</v>
      </c>
    </row>
    <row r="93" spans="2:8" s="2" customFormat="1" ht="18" customHeight="1" x14ac:dyDescent="0.25">
      <c r="B93" s="140" t="s">
        <v>1344</v>
      </c>
      <c r="C93" s="145">
        <v>44978</v>
      </c>
      <c r="D93" s="146">
        <v>5</v>
      </c>
      <c r="E93" s="145">
        <v>44979</v>
      </c>
      <c r="F93" s="147">
        <v>6</v>
      </c>
      <c r="G93" s="145">
        <v>44980</v>
      </c>
      <c r="H93" s="146">
        <v>5</v>
      </c>
    </row>
    <row r="94" spans="2:8" s="2" customFormat="1" ht="18" customHeight="1" x14ac:dyDescent="0.25">
      <c r="B94" s="140" t="s">
        <v>1345</v>
      </c>
      <c r="C94" s="139">
        <v>44978</v>
      </c>
      <c r="D94" s="140">
        <v>10</v>
      </c>
      <c r="E94" s="139">
        <v>44979</v>
      </c>
      <c r="F94" s="142">
        <v>5</v>
      </c>
      <c r="G94" s="139">
        <v>44980</v>
      </c>
      <c r="H94" s="140">
        <v>4</v>
      </c>
    </row>
    <row r="95" spans="2:8" s="2" customFormat="1" ht="18" customHeight="1" x14ac:dyDescent="0.25">
      <c r="B95" s="140" t="s">
        <v>1346</v>
      </c>
      <c r="C95" s="145">
        <v>44978</v>
      </c>
      <c r="D95" s="146">
        <v>10</v>
      </c>
      <c r="E95" s="145">
        <v>44979</v>
      </c>
      <c r="F95" s="147">
        <v>12</v>
      </c>
      <c r="G95" s="145">
        <v>44980</v>
      </c>
      <c r="H95" s="146">
        <v>4</v>
      </c>
    </row>
    <row r="96" spans="2:8" s="2" customFormat="1" ht="18" customHeight="1" x14ac:dyDescent="0.25">
      <c r="B96" s="140" t="s">
        <v>1347</v>
      </c>
      <c r="C96" s="139">
        <v>44978</v>
      </c>
      <c r="D96" s="140">
        <v>4</v>
      </c>
      <c r="E96" s="139">
        <v>44980</v>
      </c>
      <c r="F96" s="142">
        <v>7</v>
      </c>
      <c r="G96" s="139">
        <v>44981</v>
      </c>
      <c r="H96" s="140">
        <v>5</v>
      </c>
    </row>
    <row r="97" spans="2:8" s="2" customFormat="1" ht="18" customHeight="1" x14ac:dyDescent="0.25">
      <c r="B97" s="140" t="s">
        <v>1348</v>
      </c>
      <c r="C97" s="145">
        <v>44979</v>
      </c>
      <c r="D97" s="146">
        <v>7</v>
      </c>
      <c r="E97" s="145">
        <v>44980</v>
      </c>
      <c r="F97" s="147">
        <v>4</v>
      </c>
      <c r="G97" s="145">
        <v>44981</v>
      </c>
      <c r="H97" s="146">
        <v>5</v>
      </c>
    </row>
    <row r="98" spans="2:8" s="2" customFormat="1" ht="18" customHeight="1" x14ac:dyDescent="0.25">
      <c r="B98" s="140" t="s">
        <v>1349</v>
      </c>
      <c r="C98" s="139">
        <v>44979</v>
      </c>
      <c r="D98" s="140">
        <v>5</v>
      </c>
      <c r="E98" s="139">
        <v>44980</v>
      </c>
      <c r="F98" s="142">
        <v>6</v>
      </c>
      <c r="G98" s="139">
        <v>44981</v>
      </c>
      <c r="H98" s="140">
        <v>5</v>
      </c>
    </row>
    <row r="99" spans="2:8" s="2" customFormat="1" ht="18" customHeight="1" x14ac:dyDescent="0.25">
      <c r="B99" s="140" t="s">
        <v>1350</v>
      </c>
      <c r="C99" s="145">
        <v>44979</v>
      </c>
      <c r="D99" s="146">
        <v>6</v>
      </c>
      <c r="E99" s="145">
        <v>44980</v>
      </c>
      <c r="F99" s="147">
        <v>4</v>
      </c>
      <c r="G99" s="145">
        <v>44981</v>
      </c>
      <c r="H99" s="146">
        <v>4</v>
      </c>
    </row>
    <row r="100" spans="2:8" s="2" customFormat="1" ht="18" customHeight="1" x14ac:dyDescent="0.25">
      <c r="B100" s="140" t="s">
        <v>1351</v>
      </c>
      <c r="C100" s="139">
        <v>44979</v>
      </c>
      <c r="D100" s="140">
        <v>6</v>
      </c>
      <c r="E100" s="139">
        <v>44980</v>
      </c>
      <c r="F100" s="142">
        <v>5</v>
      </c>
      <c r="G100" s="139">
        <v>44981</v>
      </c>
      <c r="H100" s="140">
        <v>4</v>
      </c>
    </row>
    <row r="101" spans="2:8" s="2" customFormat="1" ht="18" customHeight="1" x14ac:dyDescent="0.25">
      <c r="B101" s="140" t="s">
        <v>1352</v>
      </c>
      <c r="C101" s="145">
        <v>44980</v>
      </c>
      <c r="D101" s="146">
        <v>6</v>
      </c>
      <c r="E101" s="145">
        <v>44981</v>
      </c>
      <c r="F101" s="147">
        <v>6</v>
      </c>
      <c r="G101" s="145">
        <v>44982</v>
      </c>
      <c r="H101" s="146">
        <v>5</v>
      </c>
    </row>
    <row r="102" spans="2:8" s="2" customFormat="1" ht="18" customHeight="1" x14ac:dyDescent="0.25">
      <c r="B102" s="140" t="s">
        <v>1353</v>
      </c>
      <c r="C102" s="139">
        <v>44980</v>
      </c>
      <c r="D102" s="140">
        <v>6</v>
      </c>
      <c r="E102" s="139">
        <v>44981</v>
      </c>
      <c r="F102" s="142">
        <v>8</v>
      </c>
      <c r="G102" s="139">
        <v>44982</v>
      </c>
      <c r="H102" s="140">
        <v>6</v>
      </c>
    </row>
    <row r="103" spans="2:8" s="2" customFormat="1" ht="18" customHeight="1" x14ac:dyDescent="0.25">
      <c r="B103" s="140" t="s">
        <v>1354</v>
      </c>
      <c r="C103" s="145">
        <v>44980</v>
      </c>
      <c r="D103" s="146">
        <v>4</v>
      </c>
      <c r="E103" s="145">
        <v>44981</v>
      </c>
      <c r="F103" s="147">
        <v>8</v>
      </c>
      <c r="G103" s="145">
        <v>44982</v>
      </c>
      <c r="H103" s="146">
        <v>5</v>
      </c>
    </row>
    <row r="104" spans="2:8" s="2" customFormat="1" ht="18" customHeight="1" x14ac:dyDescent="0.25">
      <c r="B104" s="140" t="s">
        <v>1355</v>
      </c>
      <c r="C104" s="139">
        <v>44980</v>
      </c>
      <c r="D104" s="140">
        <v>4</v>
      </c>
      <c r="E104" s="139">
        <v>44981</v>
      </c>
      <c r="F104" s="142">
        <v>5</v>
      </c>
      <c r="G104" s="139">
        <v>44982</v>
      </c>
      <c r="H104" s="140">
        <v>5</v>
      </c>
    </row>
    <row r="105" spans="2:8" s="2" customFormat="1" ht="18" customHeight="1" x14ac:dyDescent="0.25">
      <c r="B105" s="140" t="s">
        <v>1356</v>
      </c>
      <c r="C105" s="145">
        <v>44981</v>
      </c>
      <c r="D105" s="146">
        <v>6</v>
      </c>
      <c r="E105" s="145">
        <v>44984</v>
      </c>
      <c r="F105" s="147">
        <v>5</v>
      </c>
      <c r="G105" s="145">
        <v>44986</v>
      </c>
      <c r="H105" s="146">
        <v>4</v>
      </c>
    </row>
    <row r="106" spans="2:8" s="2" customFormat="1" ht="18" customHeight="1" x14ac:dyDescent="0.25">
      <c r="B106" s="140" t="s">
        <v>1359</v>
      </c>
      <c r="C106" s="139">
        <v>44982</v>
      </c>
      <c r="D106" s="140">
        <v>4</v>
      </c>
      <c r="E106" s="139">
        <v>44984</v>
      </c>
      <c r="F106" s="142">
        <v>5</v>
      </c>
      <c r="G106" s="139">
        <v>44986</v>
      </c>
      <c r="H106" s="140">
        <v>3</v>
      </c>
    </row>
    <row r="107" spans="2:8" s="2" customFormat="1" ht="18" customHeight="1" x14ac:dyDescent="0.25">
      <c r="B107" s="140" t="s">
        <v>1357</v>
      </c>
      <c r="C107" s="145">
        <v>44982</v>
      </c>
      <c r="D107" s="146">
        <v>5</v>
      </c>
      <c r="E107" s="145">
        <v>44984</v>
      </c>
      <c r="F107" s="147">
        <v>5</v>
      </c>
      <c r="G107" s="145">
        <v>44986</v>
      </c>
      <c r="H107" s="146">
        <v>5</v>
      </c>
    </row>
    <row r="108" spans="2:8" s="2" customFormat="1" ht="18" customHeight="1" x14ac:dyDescent="0.25">
      <c r="B108" s="140" t="s">
        <v>1358</v>
      </c>
      <c r="C108" s="139">
        <v>44982</v>
      </c>
      <c r="D108" s="140">
        <v>4</v>
      </c>
      <c r="E108" s="139">
        <v>44984</v>
      </c>
      <c r="F108" s="142">
        <v>5</v>
      </c>
      <c r="G108" s="139">
        <v>44986</v>
      </c>
      <c r="H108" s="140">
        <v>6</v>
      </c>
    </row>
    <row r="109" spans="2:8" s="2" customFormat="1" ht="18" customHeight="1" x14ac:dyDescent="0.25">
      <c r="B109" s="140" t="s">
        <v>1360</v>
      </c>
      <c r="C109" s="145">
        <v>44982</v>
      </c>
      <c r="D109" s="146">
        <v>4</v>
      </c>
      <c r="E109" s="145">
        <v>44984</v>
      </c>
      <c r="F109" s="147">
        <v>5</v>
      </c>
      <c r="G109" s="145">
        <v>44986</v>
      </c>
      <c r="H109" s="146">
        <v>6</v>
      </c>
    </row>
    <row r="110" spans="2:8" s="2" customFormat="1" ht="18" customHeight="1" x14ac:dyDescent="0.25">
      <c r="B110" s="140" t="s">
        <v>1361</v>
      </c>
      <c r="C110" s="139">
        <v>44982</v>
      </c>
      <c r="D110" s="140">
        <v>5</v>
      </c>
      <c r="E110" s="139">
        <v>44984</v>
      </c>
      <c r="F110" s="142">
        <v>5</v>
      </c>
      <c r="G110" s="139">
        <v>44986</v>
      </c>
      <c r="H110" s="140">
        <v>6</v>
      </c>
    </row>
    <row r="111" spans="2:8" s="2" customFormat="1" ht="18" customHeight="1" x14ac:dyDescent="0.25">
      <c r="B111" s="140" t="s">
        <v>1362</v>
      </c>
      <c r="C111" s="145">
        <v>44984</v>
      </c>
      <c r="D111" s="146">
        <v>4</v>
      </c>
      <c r="E111" s="145">
        <v>44986</v>
      </c>
      <c r="F111" s="147">
        <v>6</v>
      </c>
      <c r="G111" s="145">
        <v>44987</v>
      </c>
      <c r="H111" s="146">
        <v>6</v>
      </c>
    </row>
    <row r="112" spans="2:8" s="2" customFormat="1" ht="18" customHeight="1" x14ac:dyDescent="0.25">
      <c r="B112" s="140" t="s">
        <v>1363</v>
      </c>
      <c r="C112" s="139">
        <v>44984</v>
      </c>
      <c r="D112" s="140">
        <v>4</v>
      </c>
      <c r="E112" s="139">
        <v>44986</v>
      </c>
      <c r="F112" s="142">
        <v>6</v>
      </c>
      <c r="G112" s="139">
        <v>44987</v>
      </c>
      <c r="H112" s="140">
        <v>6</v>
      </c>
    </row>
    <row r="113" spans="2:8" s="2" customFormat="1" ht="18" customHeight="1" x14ac:dyDescent="0.25">
      <c r="B113" s="140" t="s">
        <v>1341</v>
      </c>
      <c r="C113" s="145">
        <v>44984</v>
      </c>
      <c r="D113" s="146">
        <v>9</v>
      </c>
      <c r="E113" s="145">
        <v>44988</v>
      </c>
      <c r="F113" s="147">
        <v>12</v>
      </c>
      <c r="G113" s="145">
        <v>44989</v>
      </c>
      <c r="H113" s="146">
        <v>3</v>
      </c>
    </row>
    <row r="114" spans="2:8" s="2" customFormat="1" ht="18" customHeight="1" x14ac:dyDescent="0.25">
      <c r="B114" s="140" t="s">
        <v>1342</v>
      </c>
      <c r="C114" s="139">
        <v>44985</v>
      </c>
      <c r="D114" s="140">
        <v>12</v>
      </c>
      <c r="E114" s="139">
        <v>44988</v>
      </c>
      <c r="F114" s="142">
        <v>12</v>
      </c>
      <c r="G114" s="139">
        <v>44989</v>
      </c>
      <c r="H114" s="140">
        <v>3</v>
      </c>
    </row>
    <row r="115" spans="2:8" s="2" customFormat="1" ht="18" customHeight="1" x14ac:dyDescent="0.25">
      <c r="B115" s="140" t="s">
        <v>1364</v>
      </c>
      <c r="C115" s="145">
        <v>44985</v>
      </c>
      <c r="D115" s="146">
        <v>6</v>
      </c>
      <c r="E115" s="145">
        <v>44988</v>
      </c>
      <c r="F115" s="147">
        <v>12</v>
      </c>
      <c r="G115" s="145">
        <v>44989</v>
      </c>
      <c r="H115" s="146">
        <v>3</v>
      </c>
    </row>
    <row r="116" spans="2:8" s="2" customFormat="1" ht="18" customHeight="1" x14ac:dyDescent="0.25">
      <c r="B116" s="140" t="s">
        <v>1365</v>
      </c>
      <c r="C116" s="139">
        <v>44985</v>
      </c>
      <c r="D116" s="140">
        <v>6</v>
      </c>
      <c r="E116" s="139">
        <v>44988</v>
      </c>
      <c r="F116" s="142">
        <v>3</v>
      </c>
      <c r="G116" s="139">
        <v>44989</v>
      </c>
      <c r="H116" s="140">
        <v>3</v>
      </c>
    </row>
    <row r="117" spans="2:8" s="2" customFormat="1" ht="18" customHeight="1" x14ac:dyDescent="0.25">
      <c r="B117" s="140" t="s">
        <v>1366</v>
      </c>
      <c r="C117" s="145">
        <v>44986</v>
      </c>
      <c r="D117" s="146">
        <v>6</v>
      </c>
      <c r="E117" s="145">
        <v>44988</v>
      </c>
      <c r="F117" s="147">
        <v>3</v>
      </c>
      <c r="G117" s="145">
        <v>44989</v>
      </c>
      <c r="H117" s="146">
        <v>3</v>
      </c>
    </row>
    <row r="118" spans="2:8" s="2" customFormat="1" ht="18" customHeight="1" x14ac:dyDescent="0.25">
      <c r="B118" s="140" t="s">
        <v>1368</v>
      </c>
      <c r="C118" s="139">
        <v>44986</v>
      </c>
      <c r="D118" s="140">
        <v>6</v>
      </c>
      <c r="E118" s="139">
        <v>44988</v>
      </c>
      <c r="F118" s="142">
        <v>3</v>
      </c>
      <c r="G118" s="139">
        <v>44989</v>
      </c>
      <c r="H118" s="140">
        <v>3</v>
      </c>
    </row>
    <row r="119" spans="2:8" s="2" customFormat="1" ht="18" customHeight="1" x14ac:dyDescent="0.25">
      <c r="B119" s="140" t="s">
        <v>1367</v>
      </c>
      <c r="C119" s="145">
        <v>44987</v>
      </c>
      <c r="D119" s="146">
        <v>6</v>
      </c>
      <c r="E119" s="145">
        <v>44988</v>
      </c>
      <c r="F119" s="147">
        <v>3</v>
      </c>
      <c r="G119" s="145">
        <v>44989</v>
      </c>
      <c r="H119" s="146">
        <v>3</v>
      </c>
    </row>
    <row r="120" spans="2:8" s="2" customFormat="1" ht="18" customHeight="1" x14ac:dyDescent="0.25">
      <c r="B120" s="140" t="s">
        <v>1377</v>
      </c>
      <c r="C120" s="139">
        <v>44987</v>
      </c>
      <c r="D120" s="140">
        <v>6</v>
      </c>
      <c r="E120" s="139">
        <v>44988</v>
      </c>
      <c r="F120" s="142">
        <v>3</v>
      </c>
      <c r="G120" s="139">
        <v>44989</v>
      </c>
      <c r="H120" s="140">
        <v>3</v>
      </c>
    </row>
    <row r="121" spans="2:8" s="2" customFormat="1" ht="18" customHeight="1" x14ac:dyDescent="0.25">
      <c r="B121" s="140" t="s">
        <v>1371</v>
      </c>
      <c r="C121" s="145">
        <v>44988</v>
      </c>
      <c r="D121" s="146">
        <v>9</v>
      </c>
      <c r="E121" s="145">
        <v>44989</v>
      </c>
      <c r="F121" s="147">
        <v>7</v>
      </c>
      <c r="G121" s="145">
        <v>44991</v>
      </c>
      <c r="H121" s="146">
        <v>6</v>
      </c>
    </row>
    <row r="122" spans="2:8" s="2" customFormat="1" ht="18" customHeight="1" x14ac:dyDescent="0.25">
      <c r="B122" s="140" t="s">
        <v>1372</v>
      </c>
      <c r="C122" s="139">
        <v>44988</v>
      </c>
      <c r="D122" s="140">
        <v>7</v>
      </c>
      <c r="E122" s="139">
        <v>44989</v>
      </c>
      <c r="F122" s="142">
        <v>7</v>
      </c>
      <c r="G122" s="139">
        <v>44991</v>
      </c>
      <c r="H122" s="140">
        <v>6</v>
      </c>
    </row>
    <row r="123" spans="2:8" s="2" customFormat="1" ht="18" customHeight="1" x14ac:dyDescent="0.25">
      <c r="B123" s="140" t="s">
        <v>1373</v>
      </c>
      <c r="C123" s="145">
        <v>44988</v>
      </c>
      <c r="D123" s="146">
        <v>6</v>
      </c>
      <c r="E123" s="145">
        <v>44989</v>
      </c>
      <c r="F123" s="147">
        <v>6</v>
      </c>
      <c r="G123" s="145">
        <v>44991</v>
      </c>
      <c r="H123" s="146">
        <v>9</v>
      </c>
    </row>
    <row r="124" spans="2:8" s="2" customFormat="1" ht="18" customHeight="1" x14ac:dyDescent="0.25">
      <c r="B124" s="140" t="s">
        <v>1374</v>
      </c>
      <c r="C124" s="139">
        <v>44988</v>
      </c>
      <c r="D124" s="140">
        <v>8</v>
      </c>
      <c r="E124" s="139">
        <v>44989</v>
      </c>
      <c r="F124" s="142">
        <v>6</v>
      </c>
      <c r="G124" s="139">
        <v>44991</v>
      </c>
      <c r="H124" s="140">
        <v>3</v>
      </c>
    </row>
    <row r="125" spans="2:8" s="2" customFormat="1" x14ac:dyDescent="0.25">
      <c r="B125" s="140" t="s">
        <v>1375</v>
      </c>
      <c r="C125" s="139">
        <v>44988</v>
      </c>
      <c r="D125" s="140">
        <v>6</v>
      </c>
      <c r="E125" s="139">
        <v>44989</v>
      </c>
      <c r="F125" s="142">
        <v>6</v>
      </c>
      <c r="G125" s="139">
        <v>44991</v>
      </c>
      <c r="H125" s="140">
        <v>6</v>
      </c>
    </row>
    <row r="126" spans="2:8" s="2" customFormat="1" x14ac:dyDescent="0.25">
      <c r="B126" s="140" t="s">
        <v>1376</v>
      </c>
      <c r="C126" s="139">
        <v>44988</v>
      </c>
      <c r="D126" s="140">
        <v>6</v>
      </c>
      <c r="E126" s="139">
        <v>44989</v>
      </c>
      <c r="F126" s="142">
        <v>6</v>
      </c>
      <c r="G126" s="139">
        <v>44991</v>
      </c>
      <c r="H126" s="140">
        <v>6</v>
      </c>
    </row>
    <row r="127" spans="2:8" s="2" customFormat="1" x14ac:dyDescent="0.25">
      <c r="B127" s="140" t="s">
        <v>1370</v>
      </c>
      <c r="C127" s="139">
        <v>44991</v>
      </c>
      <c r="D127" s="140">
        <v>6</v>
      </c>
      <c r="E127" s="139">
        <v>44992</v>
      </c>
      <c r="F127" s="142">
        <v>6</v>
      </c>
      <c r="G127" s="139">
        <v>44993</v>
      </c>
      <c r="H127" s="140">
        <v>3</v>
      </c>
    </row>
    <row r="128" spans="2:8" s="2" customFormat="1" x14ac:dyDescent="0.25">
      <c r="B128" s="140" t="s">
        <v>1369</v>
      </c>
      <c r="C128" s="139">
        <v>44991</v>
      </c>
      <c r="D128" s="140">
        <v>6</v>
      </c>
      <c r="E128" s="139">
        <v>44992</v>
      </c>
      <c r="F128" s="142">
        <v>6</v>
      </c>
      <c r="G128" s="139">
        <v>44993</v>
      </c>
      <c r="H128" s="140">
        <v>3</v>
      </c>
    </row>
    <row r="129" spans="2:8" s="2" customFormat="1" x14ac:dyDescent="0.25">
      <c r="B129" s="140" t="s">
        <v>1378</v>
      </c>
      <c r="C129" s="139">
        <v>44992</v>
      </c>
      <c r="D129" s="140">
        <v>10</v>
      </c>
      <c r="E129" s="139">
        <v>44993</v>
      </c>
      <c r="F129" s="142">
        <v>6</v>
      </c>
      <c r="G129" s="139">
        <v>44994</v>
      </c>
      <c r="H129" s="140">
        <v>6</v>
      </c>
    </row>
    <row r="130" spans="2:8" s="2" customFormat="1" x14ac:dyDescent="0.25">
      <c r="B130" s="140" t="s">
        <v>1379</v>
      </c>
      <c r="C130" s="139">
        <v>44992</v>
      </c>
      <c r="D130" s="140">
        <v>10</v>
      </c>
      <c r="E130" s="139">
        <v>44993</v>
      </c>
      <c r="F130" s="142">
        <v>9</v>
      </c>
      <c r="G130" s="139">
        <v>44994</v>
      </c>
      <c r="H130" s="140">
        <v>6</v>
      </c>
    </row>
    <row r="131" spans="2:8" s="2" customFormat="1" x14ac:dyDescent="0.25">
      <c r="B131" s="140" t="s">
        <v>1380</v>
      </c>
      <c r="C131" s="139">
        <v>44992</v>
      </c>
      <c r="D131" s="140">
        <v>8</v>
      </c>
      <c r="E131" s="139">
        <v>44993</v>
      </c>
      <c r="F131" s="142">
        <v>9</v>
      </c>
      <c r="G131" s="139">
        <v>44994</v>
      </c>
      <c r="H131" s="140">
        <v>6</v>
      </c>
    </row>
    <row r="132" spans="2:8" s="2" customFormat="1" x14ac:dyDescent="0.25">
      <c r="B132" s="140" t="s">
        <v>1381</v>
      </c>
      <c r="C132" s="139">
        <v>44992</v>
      </c>
      <c r="D132" s="140">
        <v>9</v>
      </c>
      <c r="E132" s="139">
        <v>44993</v>
      </c>
      <c r="F132" s="142">
        <v>9</v>
      </c>
      <c r="G132" s="139">
        <v>44994</v>
      </c>
      <c r="H132" s="140">
        <v>6</v>
      </c>
    </row>
    <row r="133" spans="2:8" s="2" customFormat="1" x14ac:dyDescent="0.25">
      <c r="B133" s="140" t="s">
        <v>1382</v>
      </c>
      <c r="C133" s="139">
        <v>44993</v>
      </c>
      <c r="D133" s="140">
        <v>9</v>
      </c>
      <c r="E133" s="139">
        <v>44994</v>
      </c>
      <c r="F133" s="142">
        <v>9</v>
      </c>
      <c r="G133" s="139">
        <v>44995</v>
      </c>
      <c r="H133" s="140">
        <v>3</v>
      </c>
    </row>
    <row r="134" spans="2:8" s="2" customFormat="1" x14ac:dyDescent="0.25">
      <c r="B134" s="140" t="s">
        <v>1383</v>
      </c>
      <c r="C134" s="139">
        <v>44993</v>
      </c>
      <c r="D134" s="140">
        <v>9</v>
      </c>
      <c r="E134" s="139">
        <v>44994</v>
      </c>
      <c r="F134" s="142">
        <v>3</v>
      </c>
      <c r="G134" s="139">
        <v>44995</v>
      </c>
      <c r="H134" s="140">
        <v>3</v>
      </c>
    </row>
    <row r="135" spans="2:8" s="2" customFormat="1" x14ac:dyDescent="0.25">
      <c r="B135" s="140" t="s">
        <v>1384</v>
      </c>
      <c r="C135" s="139">
        <v>44994</v>
      </c>
      <c r="D135" s="140">
        <v>5</v>
      </c>
      <c r="E135" s="139">
        <v>44995</v>
      </c>
      <c r="F135" s="142">
        <v>10</v>
      </c>
      <c r="G135" s="139">
        <v>44995</v>
      </c>
      <c r="H135" s="140">
        <v>3</v>
      </c>
    </row>
    <row r="136" spans="2:8" s="2" customFormat="1" x14ac:dyDescent="0.25">
      <c r="B136" s="140" t="s">
        <v>1385</v>
      </c>
      <c r="C136" s="139">
        <v>44994</v>
      </c>
      <c r="D136" s="140">
        <v>5</v>
      </c>
      <c r="E136" s="139">
        <v>44995</v>
      </c>
      <c r="F136" s="142">
        <v>10</v>
      </c>
      <c r="G136" s="139">
        <v>45000</v>
      </c>
      <c r="H136" s="140">
        <v>3</v>
      </c>
    </row>
    <row r="137" spans="2:8" s="2" customFormat="1" x14ac:dyDescent="0.25">
      <c r="B137" s="140" t="s">
        <v>1386</v>
      </c>
      <c r="C137" s="139">
        <v>44994</v>
      </c>
      <c r="D137" s="140">
        <v>5</v>
      </c>
      <c r="E137" s="139">
        <v>44995</v>
      </c>
      <c r="F137" s="142">
        <v>10</v>
      </c>
      <c r="G137" s="139">
        <v>45000</v>
      </c>
      <c r="H137" s="140">
        <v>3</v>
      </c>
    </row>
    <row r="138" spans="2:8" s="2" customFormat="1" x14ac:dyDescent="0.25">
      <c r="B138" s="140" t="s">
        <v>1387</v>
      </c>
      <c r="C138" s="139">
        <v>44994</v>
      </c>
      <c r="D138" s="140">
        <v>5</v>
      </c>
      <c r="E138" s="139">
        <v>44995</v>
      </c>
      <c r="F138" s="142">
        <v>5</v>
      </c>
      <c r="G138" s="139">
        <v>45005</v>
      </c>
      <c r="H138" s="140">
        <v>3</v>
      </c>
    </row>
    <row r="139" spans="2:8" s="2" customFormat="1" x14ac:dyDescent="0.25">
      <c r="B139" s="140" t="s">
        <v>1388</v>
      </c>
      <c r="C139" s="139">
        <v>44994</v>
      </c>
      <c r="D139" s="140">
        <v>5</v>
      </c>
      <c r="E139" s="139">
        <v>44995</v>
      </c>
      <c r="F139" s="142">
        <v>5</v>
      </c>
      <c r="G139" s="139">
        <v>45005</v>
      </c>
      <c r="H139" s="140">
        <v>3</v>
      </c>
    </row>
    <row r="140" spans="2:8" s="2" customFormat="1" x14ac:dyDescent="0.25">
      <c r="B140" s="140" t="s">
        <v>1389</v>
      </c>
      <c r="C140" s="139">
        <v>44995</v>
      </c>
      <c r="D140" s="140">
        <v>7</v>
      </c>
      <c r="E140" s="139">
        <v>44998</v>
      </c>
      <c r="F140" s="142">
        <v>4</v>
      </c>
      <c r="G140" s="139">
        <v>44999</v>
      </c>
      <c r="H140" s="140">
        <v>10</v>
      </c>
    </row>
    <row r="141" spans="2:8" s="2" customFormat="1" x14ac:dyDescent="0.25">
      <c r="B141" s="140" t="s">
        <v>1390</v>
      </c>
      <c r="C141" s="139">
        <v>44995</v>
      </c>
      <c r="D141" s="140">
        <v>7</v>
      </c>
      <c r="E141" s="139">
        <v>44998</v>
      </c>
      <c r="F141" s="142">
        <v>4</v>
      </c>
      <c r="G141" s="139">
        <v>44999</v>
      </c>
      <c r="H141" s="140">
        <v>10</v>
      </c>
    </row>
    <row r="142" spans="2:8" s="2" customFormat="1" x14ac:dyDescent="0.25">
      <c r="B142" s="140" t="s">
        <v>1391</v>
      </c>
      <c r="C142" s="139">
        <v>44995</v>
      </c>
      <c r="D142" s="140">
        <v>7</v>
      </c>
      <c r="E142" s="139">
        <v>44998</v>
      </c>
      <c r="F142" s="142">
        <v>4</v>
      </c>
      <c r="G142" s="139">
        <v>44999</v>
      </c>
      <c r="H142" s="140">
        <v>10</v>
      </c>
    </row>
    <row r="143" spans="2:8" s="2" customFormat="1" x14ac:dyDescent="0.25">
      <c r="B143" s="140" t="s">
        <v>1392</v>
      </c>
      <c r="C143" s="139">
        <v>44995</v>
      </c>
      <c r="D143" s="140">
        <v>7</v>
      </c>
      <c r="E143" s="139">
        <v>44998</v>
      </c>
      <c r="F143" s="142">
        <v>4</v>
      </c>
      <c r="G143" s="139">
        <v>44999</v>
      </c>
      <c r="H143" s="140">
        <v>10</v>
      </c>
    </row>
    <row r="144" spans="2:8" s="2" customFormat="1" x14ac:dyDescent="0.25">
      <c r="B144" s="140" t="s">
        <v>1393</v>
      </c>
      <c r="C144" s="139">
        <v>44995</v>
      </c>
      <c r="D144" s="140">
        <v>7</v>
      </c>
      <c r="E144" s="139">
        <v>44998</v>
      </c>
      <c r="F144" s="142">
        <v>4</v>
      </c>
      <c r="G144" s="139">
        <v>44999</v>
      </c>
      <c r="H144" s="140">
        <v>10</v>
      </c>
    </row>
    <row r="145" spans="2:8" s="2" customFormat="1" x14ac:dyDescent="0.25">
      <c r="B145" s="140" t="s">
        <v>1394</v>
      </c>
      <c r="C145" s="139">
        <v>44996</v>
      </c>
      <c r="D145" s="140">
        <v>9</v>
      </c>
      <c r="E145" s="139">
        <v>44998</v>
      </c>
      <c r="F145" s="142">
        <v>4</v>
      </c>
      <c r="G145" s="139">
        <v>44999</v>
      </c>
      <c r="H145" s="140">
        <v>10</v>
      </c>
    </row>
    <row r="146" spans="2:8" s="2" customFormat="1" x14ac:dyDescent="0.25">
      <c r="B146" s="140" t="s">
        <v>1395</v>
      </c>
      <c r="C146" s="139">
        <v>44996</v>
      </c>
      <c r="D146" s="140">
        <v>6</v>
      </c>
      <c r="E146" s="139">
        <v>44998</v>
      </c>
      <c r="F146" s="142">
        <v>4</v>
      </c>
      <c r="G146" s="139">
        <v>44999</v>
      </c>
      <c r="H146" s="140">
        <v>7</v>
      </c>
    </row>
    <row r="147" spans="2:8" s="2" customFormat="1" x14ac:dyDescent="0.25">
      <c r="B147" s="140" t="s">
        <v>1336</v>
      </c>
      <c r="C147" s="139">
        <v>44996</v>
      </c>
      <c r="D147" s="140">
        <v>7</v>
      </c>
      <c r="E147" s="139">
        <v>44998</v>
      </c>
      <c r="F147" s="142">
        <v>4</v>
      </c>
      <c r="G147" s="139">
        <v>44999</v>
      </c>
      <c r="H147" s="140">
        <v>7</v>
      </c>
    </row>
    <row r="148" spans="2:8" s="2" customFormat="1" x14ac:dyDescent="0.25">
      <c r="B148" s="140" t="s">
        <v>1396</v>
      </c>
      <c r="C148" s="139">
        <v>44996</v>
      </c>
      <c r="D148" s="140">
        <v>7</v>
      </c>
      <c r="E148" s="139">
        <v>44998</v>
      </c>
      <c r="F148" s="142">
        <v>4</v>
      </c>
      <c r="G148" s="139">
        <v>44999</v>
      </c>
      <c r="H148" s="140">
        <v>7</v>
      </c>
    </row>
    <row r="149" spans="2:8" s="2" customFormat="1" x14ac:dyDescent="0.25">
      <c r="B149" s="140" t="s">
        <v>1397</v>
      </c>
      <c r="C149" s="139">
        <v>44996</v>
      </c>
      <c r="D149" s="140">
        <v>7</v>
      </c>
      <c r="E149" s="139">
        <v>44998</v>
      </c>
      <c r="F149" s="142">
        <v>4</v>
      </c>
      <c r="G149" s="139">
        <v>44999</v>
      </c>
      <c r="H149" s="140">
        <v>7</v>
      </c>
    </row>
    <row r="150" spans="2:8" s="2" customFormat="1" x14ac:dyDescent="0.25">
      <c r="B150" s="140" t="s">
        <v>1398</v>
      </c>
      <c r="C150" s="139">
        <v>44998</v>
      </c>
      <c r="D150" s="140">
        <v>9</v>
      </c>
      <c r="E150" s="139">
        <v>44999</v>
      </c>
      <c r="F150" s="142">
        <v>9</v>
      </c>
      <c r="G150" s="139">
        <v>45000</v>
      </c>
      <c r="H150" s="140">
        <v>9</v>
      </c>
    </row>
    <row r="151" spans="2:8" s="2" customFormat="1" x14ac:dyDescent="0.25">
      <c r="B151" s="140" t="s">
        <v>1399</v>
      </c>
      <c r="C151" s="139">
        <v>44998</v>
      </c>
      <c r="D151" s="140">
        <v>9</v>
      </c>
      <c r="E151" s="139">
        <v>44999</v>
      </c>
      <c r="F151" s="142">
        <v>9</v>
      </c>
      <c r="G151" s="139">
        <v>45000</v>
      </c>
      <c r="H151" s="140">
        <v>9</v>
      </c>
    </row>
    <row r="152" spans="2:8" s="2" customFormat="1" x14ac:dyDescent="0.25">
      <c r="B152" s="140" t="s">
        <v>1400</v>
      </c>
      <c r="C152" s="139">
        <v>44998</v>
      </c>
      <c r="D152" s="140">
        <v>9</v>
      </c>
      <c r="E152" s="139">
        <v>44999</v>
      </c>
      <c r="F152" s="142">
        <v>9</v>
      </c>
      <c r="G152" s="139">
        <v>45000</v>
      </c>
      <c r="H152" s="140">
        <v>6</v>
      </c>
    </row>
    <row r="153" spans="2:8" s="2" customFormat="1" x14ac:dyDescent="0.25">
      <c r="B153" s="140" t="s">
        <v>1401</v>
      </c>
      <c r="C153" s="139">
        <v>44998</v>
      </c>
      <c r="D153" s="140">
        <v>9</v>
      </c>
      <c r="E153" s="139">
        <v>44999</v>
      </c>
      <c r="F153" s="142">
        <v>9</v>
      </c>
      <c r="G153" s="139">
        <v>45000</v>
      </c>
      <c r="H153" s="140">
        <v>6</v>
      </c>
    </row>
    <row r="154" spans="2:8" s="2" customFormat="1" x14ac:dyDescent="0.25">
      <c r="B154" s="205" t="s">
        <v>1402</v>
      </c>
      <c r="C154" s="139">
        <v>44998</v>
      </c>
      <c r="D154" s="140">
        <v>9</v>
      </c>
      <c r="E154" s="139">
        <v>44999</v>
      </c>
      <c r="F154" s="142">
        <v>9</v>
      </c>
      <c r="G154" s="139">
        <v>45000</v>
      </c>
      <c r="H154" s="140">
        <v>6</v>
      </c>
    </row>
    <row r="155" spans="2:8" s="2" customFormat="1" x14ac:dyDescent="0.25">
      <c r="B155" s="205" t="s">
        <v>1403</v>
      </c>
      <c r="C155" s="139">
        <v>45000</v>
      </c>
      <c r="D155" s="140">
        <v>5</v>
      </c>
      <c r="E155" s="139">
        <v>45003</v>
      </c>
      <c r="F155" s="142">
        <v>10</v>
      </c>
      <c r="G155" s="139">
        <v>45005</v>
      </c>
      <c r="H155" s="140">
        <v>6</v>
      </c>
    </row>
    <row r="156" spans="2:8" s="2" customFormat="1" x14ac:dyDescent="0.25">
      <c r="B156" s="205" t="s">
        <v>1404</v>
      </c>
      <c r="C156" s="139">
        <v>45000</v>
      </c>
      <c r="D156" s="140">
        <v>5</v>
      </c>
      <c r="E156" s="139">
        <v>45003</v>
      </c>
      <c r="F156" s="142">
        <v>10</v>
      </c>
      <c r="G156" s="139">
        <v>45005</v>
      </c>
      <c r="H156" s="140">
        <v>3</v>
      </c>
    </row>
    <row r="157" spans="2:8" s="2" customFormat="1" x14ac:dyDescent="0.25">
      <c r="B157" s="205" t="s">
        <v>1405</v>
      </c>
      <c r="C157" s="139">
        <v>45000</v>
      </c>
      <c r="D157" s="140">
        <v>6</v>
      </c>
      <c r="E157" s="139">
        <v>45003</v>
      </c>
      <c r="F157" s="142">
        <v>5</v>
      </c>
      <c r="G157" s="139">
        <v>45005</v>
      </c>
      <c r="H157" s="140">
        <v>3</v>
      </c>
    </row>
    <row r="158" spans="2:8" s="2" customFormat="1" x14ac:dyDescent="0.25">
      <c r="B158" s="205" t="s">
        <v>1412</v>
      </c>
      <c r="C158" s="139">
        <v>45000</v>
      </c>
      <c r="D158" s="140">
        <v>6</v>
      </c>
      <c r="E158" s="139">
        <v>45003</v>
      </c>
      <c r="F158" s="142">
        <v>10</v>
      </c>
      <c r="G158" s="139">
        <v>45005</v>
      </c>
      <c r="H158" s="140">
        <v>3</v>
      </c>
    </row>
    <row r="159" spans="2:8" s="2" customFormat="1" x14ac:dyDescent="0.25">
      <c r="B159" s="205" t="s">
        <v>1411</v>
      </c>
      <c r="C159" s="139">
        <v>45000</v>
      </c>
      <c r="D159" s="140">
        <v>6</v>
      </c>
      <c r="E159" s="139">
        <v>45003</v>
      </c>
      <c r="F159" s="142">
        <v>10</v>
      </c>
      <c r="G159" s="139">
        <v>45005</v>
      </c>
      <c r="H159" s="140">
        <v>3</v>
      </c>
    </row>
    <row r="160" spans="2:8" s="2" customFormat="1" x14ac:dyDescent="0.25">
      <c r="B160" s="205" t="s">
        <v>1410</v>
      </c>
      <c r="C160" s="139">
        <v>45000</v>
      </c>
      <c r="D160" s="140">
        <v>9</v>
      </c>
      <c r="E160" s="139">
        <v>45003</v>
      </c>
      <c r="F160" s="142">
        <v>5</v>
      </c>
      <c r="G160" s="139">
        <v>45005</v>
      </c>
      <c r="H160" s="140">
        <v>3</v>
      </c>
    </row>
    <row r="161" spans="2:8" s="2" customFormat="1" x14ac:dyDescent="0.25">
      <c r="B161" s="205" t="s">
        <v>1409</v>
      </c>
      <c r="C161" s="139">
        <v>45000</v>
      </c>
      <c r="D161" s="140">
        <v>9</v>
      </c>
      <c r="E161" s="139">
        <v>45003</v>
      </c>
      <c r="F161" s="142">
        <v>10</v>
      </c>
      <c r="G161" s="139">
        <v>45005</v>
      </c>
      <c r="H161" s="140">
        <v>3</v>
      </c>
    </row>
    <row r="162" spans="2:8" s="2" customFormat="1" x14ac:dyDescent="0.25">
      <c r="B162" s="205" t="s">
        <v>1408</v>
      </c>
      <c r="C162" s="139">
        <v>45000</v>
      </c>
      <c r="D162" s="140">
        <v>6</v>
      </c>
      <c r="E162" s="139">
        <v>45003</v>
      </c>
      <c r="F162" s="142">
        <v>10</v>
      </c>
      <c r="G162" s="139">
        <v>45005</v>
      </c>
      <c r="H162" s="140">
        <v>3</v>
      </c>
    </row>
    <row r="163" spans="2:8" s="2" customFormat="1" x14ac:dyDescent="0.25">
      <c r="B163" s="205" t="s">
        <v>1407</v>
      </c>
      <c r="C163" s="139">
        <v>45000</v>
      </c>
      <c r="D163" s="140">
        <v>9</v>
      </c>
      <c r="E163" s="139">
        <v>45003</v>
      </c>
      <c r="F163" s="142">
        <v>6</v>
      </c>
      <c r="G163" s="139">
        <v>45005</v>
      </c>
      <c r="H163" s="140">
        <v>6</v>
      </c>
    </row>
    <row r="164" spans="2:8" s="2" customFormat="1" x14ac:dyDescent="0.25">
      <c r="B164" s="205" t="s">
        <v>1406</v>
      </c>
      <c r="C164" s="139">
        <v>45000</v>
      </c>
      <c r="D164" s="140">
        <v>9</v>
      </c>
      <c r="E164" s="139">
        <v>45003</v>
      </c>
      <c r="F164" s="142">
        <v>6</v>
      </c>
      <c r="G164" s="139">
        <v>45005</v>
      </c>
      <c r="H164" s="140">
        <v>6</v>
      </c>
    </row>
    <row r="165" spans="2:8" s="2" customFormat="1" x14ac:dyDescent="0.25">
      <c r="B165" s="205" t="s">
        <v>1416</v>
      </c>
      <c r="C165" s="139">
        <v>45001</v>
      </c>
      <c r="D165" s="140">
        <v>6</v>
      </c>
      <c r="E165" s="139">
        <v>45002</v>
      </c>
      <c r="F165" s="142">
        <v>12</v>
      </c>
      <c r="G165" s="139">
        <v>45005</v>
      </c>
      <c r="H165" s="140">
        <v>6</v>
      </c>
    </row>
    <row r="166" spans="2:8" s="2" customFormat="1" x14ac:dyDescent="0.25">
      <c r="B166" s="205" t="s">
        <v>1417</v>
      </c>
      <c r="C166" s="139">
        <v>45001</v>
      </c>
      <c r="D166" s="140">
        <v>6</v>
      </c>
      <c r="E166" s="139">
        <v>45002</v>
      </c>
      <c r="F166" s="142">
        <v>12</v>
      </c>
      <c r="G166" s="139">
        <v>45005</v>
      </c>
      <c r="H166" s="140">
        <v>6</v>
      </c>
    </row>
    <row r="167" spans="2:8" s="2" customFormat="1" x14ac:dyDescent="0.25">
      <c r="B167" s="205" t="s">
        <v>1418</v>
      </c>
      <c r="C167" s="139">
        <v>45001</v>
      </c>
      <c r="D167" s="140">
        <v>6</v>
      </c>
      <c r="E167" s="139">
        <v>45002</v>
      </c>
      <c r="F167" s="142">
        <v>12</v>
      </c>
      <c r="G167" s="139">
        <v>45005</v>
      </c>
      <c r="H167" s="140">
        <v>6</v>
      </c>
    </row>
    <row r="168" spans="2:8" s="2" customFormat="1" x14ac:dyDescent="0.25">
      <c r="B168" s="205" t="s">
        <v>1419</v>
      </c>
      <c r="C168" s="139">
        <v>45001</v>
      </c>
      <c r="D168" s="140">
        <v>6</v>
      </c>
      <c r="E168" s="139">
        <v>45002</v>
      </c>
      <c r="F168" s="142">
        <v>12</v>
      </c>
      <c r="G168" s="139">
        <v>45005</v>
      </c>
      <c r="H168" s="140">
        <v>6</v>
      </c>
    </row>
    <row r="169" spans="2:8" s="2" customFormat="1" x14ac:dyDescent="0.25">
      <c r="B169" s="205" t="s">
        <v>1420</v>
      </c>
      <c r="C169" s="139">
        <v>45001</v>
      </c>
      <c r="D169" s="140">
        <v>6</v>
      </c>
      <c r="E169" s="139">
        <v>45002</v>
      </c>
      <c r="F169" s="142">
        <v>12</v>
      </c>
      <c r="G169" s="139">
        <v>45005</v>
      </c>
      <c r="H169" s="140">
        <v>6</v>
      </c>
    </row>
    <row r="170" spans="2:8" s="2" customFormat="1" x14ac:dyDescent="0.25">
      <c r="B170" s="205" t="s">
        <v>1421</v>
      </c>
      <c r="C170" s="139">
        <v>45001</v>
      </c>
      <c r="D170" s="140">
        <v>7</v>
      </c>
      <c r="E170" s="139">
        <v>45002</v>
      </c>
      <c r="F170" s="142">
        <v>12</v>
      </c>
      <c r="G170" s="139">
        <v>45005</v>
      </c>
      <c r="H170" s="140">
        <v>3</v>
      </c>
    </row>
    <row r="171" spans="2:8" s="2" customFormat="1" x14ac:dyDescent="0.25">
      <c r="B171" s="205" t="s">
        <v>1424</v>
      </c>
      <c r="C171" s="139">
        <v>45001</v>
      </c>
      <c r="D171" s="140">
        <v>7</v>
      </c>
      <c r="E171" s="139">
        <v>45002</v>
      </c>
      <c r="F171" s="142">
        <v>12</v>
      </c>
      <c r="G171" s="139"/>
      <c r="H171" s="140"/>
    </row>
    <row r="172" spans="2:8" s="2" customFormat="1" x14ac:dyDescent="0.25">
      <c r="B172" s="205" t="s">
        <v>1422</v>
      </c>
      <c r="C172" s="139">
        <v>45001</v>
      </c>
      <c r="D172" s="140">
        <v>7</v>
      </c>
      <c r="E172" s="139">
        <v>45002</v>
      </c>
      <c r="F172" s="142">
        <v>12</v>
      </c>
      <c r="G172" s="139"/>
      <c r="H172" s="140"/>
    </row>
    <row r="173" spans="2:8" s="2" customFormat="1" x14ac:dyDescent="0.25">
      <c r="B173" s="205" t="s">
        <v>1423</v>
      </c>
      <c r="C173" s="139">
        <v>45001</v>
      </c>
      <c r="D173" s="140">
        <v>7</v>
      </c>
      <c r="E173" s="139">
        <v>45002</v>
      </c>
      <c r="F173" s="142">
        <v>12</v>
      </c>
      <c r="G173" s="139"/>
      <c r="H173" s="140"/>
    </row>
    <row r="174" spans="2:8" s="2" customFormat="1" x14ac:dyDescent="0.25">
      <c r="B174" s="205" t="s">
        <v>1425</v>
      </c>
      <c r="C174" s="139">
        <v>45002</v>
      </c>
      <c r="D174" s="140">
        <v>6</v>
      </c>
      <c r="E174" s="139">
        <v>45006</v>
      </c>
      <c r="F174" s="142">
        <v>12</v>
      </c>
      <c r="G174" s="139"/>
      <c r="H174" s="140"/>
    </row>
    <row r="175" spans="2:8" s="2" customFormat="1" x14ac:dyDescent="0.25">
      <c r="B175" s="205" t="s">
        <v>1426</v>
      </c>
      <c r="C175" s="139">
        <v>45002</v>
      </c>
      <c r="D175" s="140">
        <v>6</v>
      </c>
      <c r="E175" s="139">
        <v>45006</v>
      </c>
      <c r="F175" s="142">
        <v>12</v>
      </c>
      <c r="G175" s="139"/>
      <c r="H175" s="140"/>
    </row>
    <row r="176" spans="2:8" s="2" customFormat="1" x14ac:dyDescent="0.25">
      <c r="B176" s="205" t="s">
        <v>1427</v>
      </c>
      <c r="C176" s="139">
        <v>45003</v>
      </c>
      <c r="D176" s="140">
        <v>6</v>
      </c>
      <c r="E176" s="139">
        <v>45005</v>
      </c>
      <c r="F176" s="142">
        <v>7</v>
      </c>
      <c r="G176" s="139">
        <v>45006</v>
      </c>
      <c r="H176" s="140">
        <v>6</v>
      </c>
    </row>
    <row r="177" spans="2:8" s="2" customFormat="1" x14ac:dyDescent="0.25">
      <c r="B177" s="205" t="s">
        <v>1428</v>
      </c>
      <c r="C177" s="139">
        <v>45002</v>
      </c>
      <c r="D177" s="140">
        <v>6</v>
      </c>
      <c r="E177" s="139">
        <v>45005</v>
      </c>
      <c r="F177" s="142">
        <v>7</v>
      </c>
      <c r="G177" s="139">
        <v>45006</v>
      </c>
      <c r="H177" s="140">
        <v>6</v>
      </c>
    </row>
    <row r="178" spans="2:8" s="2" customFormat="1" x14ac:dyDescent="0.25">
      <c r="B178" s="205" t="s">
        <v>1429</v>
      </c>
      <c r="C178" s="139">
        <v>45002</v>
      </c>
      <c r="D178" s="140">
        <v>7</v>
      </c>
      <c r="E178" s="139">
        <v>45005</v>
      </c>
      <c r="F178" s="142">
        <v>7</v>
      </c>
      <c r="G178" s="139">
        <v>45006</v>
      </c>
      <c r="H178" s="140">
        <v>6</v>
      </c>
    </row>
    <row r="179" spans="2:8" s="2" customFormat="1" x14ac:dyDescent="0.25">
      <c r="B179" s="205" t="s">
        <v>1430</v>
      </c>
      <c r="C179" s="139">
        <v>45002</v>
      </c>
      <c r="D179" s="140">
        <v>7</v>
      </c>
      <c r="E179" s="139">
        <v>45005</v>
      </c>
      <c r="F179" s="142">
        <v>7</v>
      </c>
      <c r="G179" s="139">
        <v>45006</v>
      </c>
      <c r="H179" s="140">
        <v>6</v>
      </c>
    </row>
    <row r="180" spans="2:8" s="2" customFormat="1" x14ac:dyDescent="0.25">
      <c r="B180" s="205" t="s">
        <v>1431</v>
      </c>
      <c r="C180" s="139">
        <v>45002</v>
      </c>
      <c r="D180" s="140">
        <v>6</v>
      </c>
      <c r="E180" s="139">
        <v>45005</v>
      </c>
      <c r="F180" s="142">
        <v>7</v>
      </c>
      <c r="G180" s="139">
        <v>45006</v>
      </c>
      <c r="H180" s="140">
        <v>6</v>
      </c>
    </row>
    <row r="181" spans="2:8" s="2" customFormat="1" x14ac:dyDescent="0.25">
      <c r="B181" s="205" t="s">
        <v>1432</v>
      </c>
      <c r="C181" s="139">
        <v>45002</v>
      </c>
      <c r="D181" s="140">
        <v>7</v>
      </c>
      <c r="E181" s="139">
        <v>45005</v>
      </c>
      <c r="F181" s="142">
        <v>7</v>
      </c>
      <c r="G181" s="139">
        <v>45006</v>
      </c>
      <c r="H181" s="140">
        <v>6</v>
      </c>
    </row>
    <row r="182" spans="2:8" s="2" customFormat="1" x14ac:dyDescent="0.25">
      <c r="B182" s="205" t="s">
        <v>1433</v>
      </c>
      <c r="C182" s="139">
        <v>45005</v>
      </c>
      <c r="D182" s="140">
        <v>9</v>
      </c>
      <c r="E182" s="139"/>
      <c r="F182" s="142"/>
      <c r="G182" s="139"/>
      <c r="H182" s="140"/>
    </row>
    <row r="183" spans="2:8" s="2" customFormat="1" x14ac:dyDescent="0.25">
      <c r="B183" s="205" t="s">
        <v>1436</v>
      </c>
      <c r="C183" s="139">
        <v>45005</v>
      </c>
      <c r="D183" s="140">
        <v>9</v>
      </c>
      <c r="E183" s="139"/>
      <c r="F183" s="142"/>
      <c r="G183" s="139"/>
      <c r="H183" s="140"/>
    </row>
    <row r="184" spans="2:8" s="2" customFormat="1" x14ac:dyDescent="0.25">
      <c r="B184" s="205" t="s">
        <v>1434</v>
      </c>
      <c r="C184" s="139">
        <v>45006</v>
      </c>
      <c r="D184" s="140">
        <v>9</v>
      </c>
      <c r="E184" s="139"/>
      <c r="F184" s="142"/>
      <c r="G184" s="139"/>
      <c r="H184" s="140"/>
    </row>
    <row r="185" spans="2:8" s="2" customFormat="1" x14ac:dyDescent="0.25">
      <c r="B185" s="205" t="s">
        <v>1435</v>
      </c>
      <c r="C185" s="139">
        <v>45006</v>
      </c>
      <c r="D185" s="140">
        <v>9</v>
      </c>
      <c r="E185" s="139"/>
      <c r="F185" s="142"/>
      <c r="G185" s="139"/>
      <c r="H185" s="140"/>
    </row>
    <row r="186" spans="2:8" s="2" customFormat="1" x14ac:dyDescent="0.25">
      <c r="B186" s="205" t="s">
        <v>1870</v>
      </c>
      <c r="C186" s="139">
        <v>45006</v>
      </c>
      <c r="D186" s="140">
        <v>9</v>
      </c>
      <c r="E186" s="139">
        <v>45007</v>
      </c>
      <c r="F186" s="142">
        <v>6</v>
      </c>
      <c r="G186" s="139">
        <v>45008</v>
      </c>
      <c r="H186" s="140">
        <v>5</v>
      </c>
    </row>
    <row r="187" spans="2:8" s="2" customFormat="1" x14ac:dyDescent="0.25">
      <c r="B187" s="205" t="s">
        <v>1871</v>
      </c>
      <c r="C187" s="139">
        <v>45006</v>
      </c>
      <c r="D187" s="140">
        <v>9</v>
      </c>
      <c r="E187" s="139">
        <v>45007</v>
      </c>
      <c r="F187" s="142">
        <v>6</v>
      </c>
      <c r="G187" s="139">
        <v>45008</v>
      </c>
      <c r="H187" s="140">
        <v>5</v>
      </c>
    </row>
    <row r="188" spans="2:8" s="2" customFormat="1" x14ac:dyDescent="0.25">
      <c r="B188" s="205" t="s">
        <v>1872</v>
      </c>
      <c r="C188" s="139">
        <v>45007</v>
      </c>
      <c r="D188" s="140">
        <v>12</v>
      </c>
      <c r="E188" s="139">
        <v>45008</v>
      </c>
      <c r="F188" s="142">
        <v>6</v>
      </c>
      <c r="G188" s="139">
        <v>45012</v>
      </c>
      <c r="H188" s="140">
        <v>12</v>
      </c>
    </row>
    <row r="189" spans="2:8" s="2" customFormat="1" x14ac:dyDescent="0.25">
      <c r="B189" s="205" t="s">
        <v>1873</v>
      </c>
      <c r="C189" s="139">
        <v>45008</v>
      </c>
      <c r="D189" s="140">
        <v>9</v>
      </c>
      <c r="E189" s="139">
        <v>45009</v>
      </c>
      <c r="F189" s="142">
        <v>9</v>
      </c>
      <c r="G189" s="139">
        <v>45013</v>
      </c>
      <c r="H189" s="140">
        <v>9</v>
      </c>
    </row>
    <row r="190" spans="2:8" s="2" customFormat="1" x14ac:dyDescent="0.25">
      <c r="B190" s="205" t="s">
        <v>1874</v>
      </c>
      <c r="C190" s="139">
        <v>45010</v>
      </c>
      <c r="D190" s="140">
        <v>6</v>
      </c>
      <c r="E190" s="139">
        <v>45012</v>
      </c>
      <c r="F190" s="142">
        <v>6</v>
      </c>
      <c r="G190" s="139">
        <v>45013</v>
      </c>
      <c r="H190" s="140">
        <v>6</v>
      </c>
    </row>
    <row r="191" spans="2:8" s="2" customFormat="1" x14ac:dyDescent="0.25">
      <c r="B191" s="205" t="s">
        <v>1875</v>
      </c>
      <c r="C191" s="139">
        <v>45010</v>
      </c>
      <c r="D191" s="140">
        <v>6</v>
      </c>
      <c r="E191" s="139">
        <v>45012</v>
      </c>
      <c r="F191" s="142">
        <v>12</v>
      </c>
      <c r="G191" s="139">
        <v>45013</v>
      </c>
      <c r="H191" s="140">
        <v>6</v>
      </c>
    </row>
    <row r="192" spans="2:8" s="2" customFormat="1" x14ac:dyDescent="0.25">
      <c r="B192" s="205" t="s">
        <v>1876</v>
      </c>
      <c r="C192" s="139">
        <v>45010</v>
      </c>
      <c r="D192" s="140">
        <v>6</v>
      </c>
      <c r="E192" s="139">
        <v>45012</v>
      </c>
      <c r="F192" s="140">
        <v>9</v>
      </c>
      <c r="G192" s="139">
        <v>45013</v>
      </c>
      <c r="H192" s="140">
        <v>6</v>
      </c>
    </row>
    <row r="193" spans="2:8" s="2" customFormat="1" x14ac:dyDescent="0.25">
      <c r="B193" s="205" t="s">
        <v>1877</v>
      </c>
      <c r="C193" s="139">
        <v>45010</v>
      </c>
      <c r="D193" s="140">
        <v>18</v>
      </c>
      <c r="E193" s="139">
        <v>45012</v>
      </c>
      <c r="F193" s="140">
        <v>10</v>
      </c>
      <c r="G193" s="139">
        <v>45013</v>
      </c>
      <c r="H193" s="140">
        <v>6</v>
      </c>
    </row>
    <row r="194" spans="2:8" x14ac:dyDescent="0.25">
      <c r="B194" s="205" t="s">
        <v>1878</v>
      </c>
      <c r="C194" s="139">
        <v>45010</v>
      </c>
      <c r="D194" s="140">
        <v>12</v>
      </c>
      <c r="E194" s="139">
        <v>45012</v>
      </c>
      <c r="F194" s="132">
        <v>10</v>
      </c>
      <c r="G194" s="139">
        <v>45013</v>
      </c>
      <c r="H194" s="140">
        <v>6</v>
      </c>
    </row>
    <row r="195" spans="2:8" x14ac:dyDescent="0.25">
      <c r="B195" s="205" t="s">
        <v>1879</v>
      </c>
      <c r="C195" s="139">
        <v>45010</v>
      </c>
      <c r="D195" s="140">
        <v>12</v>
      </c>
      <c r="E195" s="139">
        <v>45012</v>
      </c>
      <c r="F195" s="140">
        <v>10</v>
      </c>
      <c r="G195" s="139">
        <v>45013</v>
      </c>
      <c r="H195" s="140">
        <v>6</v>
      </c>
    </row>
    <row r="196" spans="2:8" x14ac:dyDescent="0.25">
      <c r="B196" s="205" t="s">
        <v>1880</v>
      </c>
      <c r="C196" s="139">
        <v>45010</v>
      </c>
      <c r="D196" s="140">
        <v>12</v>
      </c>
      <c r="E196" s="139">
        <v>45012</v>
      </c>
      <c r="F196" s="140">
        <v>10</v>
      </c>
      <c r="G196" s="139">
        <v>45013</v>
      </c>
      <c r="H196" s="140">
        <v>6</v>
      </c>
    </row>
    <row r="197" spans="2:8" x14ac:dyDescent="0.25">
      <c r="B197" s="205" t="s">
        <v>1881</v>
      </c>
      <c r="C197" s="139">
        <v>45013</v>
      </c>
      <c r="D197" s="140">
        <v>9</v>
      </c>
      <c r="E197" s="139">
        <v>45014</v>
      </c>
      <c r="F197" s="140">
        <v>10</v>
      </c>
      <c r="G197" s="139">
        <v>45015</v>
      </c>
      <c r="H197" s="140">
        <v>6</v>
      </c>
    </row>
    <row r="198" spans="2:8" x14ac:dyDescent="0.25">
      <c r="B198" s="205" t="s">
        <v>1882</v>
      </c>
      <c r="C198" s="139">
        <v>45013</v>
      </c>
      <c r="D198" s="140">
        <v>9</v>
      </c>
      <c r="E198" s="139">
        <v>45014</v>
      </c>
      <c r="F198" s="140">
        <v>10</v>
      </c>
      <c r="G198" s="139">
        <v>45015</v>
      </c>
      <c r="H198" s="140">
        <v>6</v>
      </c>
    </row>
    <row r="199" spans="2:8" x14ac:dyDescent="0.25">
      <c r="B199" s="205" t="s">
        <v>1883</v>
      </c>
      <c r="C199" s="139">
        <v>45013</v>
      </c>
      <c r="D199" s="140">
        <v>9</v>
      </c>
      <c r="E199" s="139">
        <v>45014</v>
      </c>
      <c r="F199" s="140">
        <v>10</v>
      </c>
      <c r="G199" s="139">
        <v>45015</v>
      </c>
      <c r="H199" s="140">
        <v>6</v>
      </c>
    </row>
    <row r="200" spans="2:8" x14ac:dyDescent="0.25">
      <c r="B200" s="206" t="s">
        <v>1884</v>
      </c>
      <c r="C200" s="139">
        <v>45013</v>
      </c>
      <c r="D200" s="140">
        <v>9</v>
      </c>
      <c r="E200" s="139">
        <v>45014</v>
      </c>
      <c r="F200" s="140">
        <v>10</v>
      </c>
      <c r="G200" s="139">
        <v>45015</v>
      </c>
      <c r="H200" s="140">
        <v>6</v>
      </c>
    </row>
    <row r="201" spans="2:8" x14ac:dyDescent="0.25">
      <c r="B201" s="205" t="s">
        <v>1885</v>
      </c>
      <c r="C201" s="139">
        <v>45013</v>
      </c>
      <c r="D201" s="140">
        <v>9</v>
      </c>
      <c r="E201" s="139">
        <v>45014</v>
      </c>
      <c r="F201" s="140">
        <v>10</v>
      </c>
      <c r="G201" s="139">
        <v>45015</v>
      </c>
      <c r="H201" s="140">
        <v>9</v>
      </c>
    </row>
    <row r="202" spans="2:8" x14ac:dyDescent="0.25">
      <c r="B202" s="205" t="s">
        <v>1886</v>
      </c>
      <c r="C202" s="139">
        <v>45013</v>
      </c>
      <c r="D202" s="140">
        <v>9</v>
      </c>
      <c r="E202" s="139">
        <v>45014</v>
      </c>
      <c r="F202" s="140">
        <v>10</v>
      </c>
      <c r="G202" s="139">
        <v>45015</v>
      </c>
      <c r="H202" s="140">
        <v>9</v>
      </c>
    </row>
    <row r="203" spans="2:8" x14ac:dyDescent="0.25">
      <c r="B203" s="205" t="s">
        <v>2063</v>
      </c>
      <c r="C203" s="139">
        <v>45015</v>
      </c>
      <c r="D203" s="140">
        <v>6</v>
      </c>
      <c r="E203" s="139">
        <v>45016</v>
      </c>
      <c r="F203" s="140">
        <v>5</v>
      </c>
      <c r="G203" s="139">
        <v>45019</v>
      </c>
      <c r="H203" s="140"/>
    </row>
    <row r="204" spans="2:8" x14ac:dyDescent="0.25">
      <c r="B204" s="205" t="s">
        <v>2064</v>
      </c>
      <c r="C204" s="139">
        <v>45015</v>
      </c>
      <c r="D204" s="140">
        <v>6</v>
      </c>
      <c r="E204" s="139">
        <v>45016</v>
      </c>
      <c r="F204" s="140">
        <v>5</v>
      </c>
      <c r="G204" s="139">
        <v>45019</v>
      </c>
      <c r="H204" s="140"/>
    </row>
    <row r="205" spans="2:8" x14ac:dyDescent="0.25">
      <c r="B205" s="205" t="s">
        <v>2065</v>
      </c>
      <c r="C205" s="139">
        <v>45015</v>
      </c>
      <c r="D205" s="140">
        <v>6</v>
      </c>
      <c r="E205" s="139">
        <v>45016</v>
      </c>
      <c r="F205" s="140">
        <v>5</v>
      </c>
      <c r="G205" s="139">
        <v>45019</v>
      </c>
      <c r="H205" s="140"/>
    </row>
    <row r="206" spans="2:8" x14ac:dyDescent="0.25">
      <c r="B206" s="205" t="s">
        <v>2066</v>
      </c>
      <c r="C206" s="139">
        <v>45015</v>
      </c>
      <c r="D206" s="140">
        <v>6</v>
      </c>
      <c r="E206" s="139">
        <v>45016</v>
      </c>
      <c r="F206" s="140">
        <v>5</v>
      </c>
      <c r="G206" s="139">
        <v>45019</v>
      </c>
      <c r="H206" s="140"/>
    </row>
    <row r="207" spans="2:8" x14ac:dyDescent="0.25">
      <c r="B207" s="205" t="s">
        <v>2067</v>
      </c>
      <c r="C207" s="139">
        <v>45015</v>
      </c>
      <c r="D207" s="140">
        <v>6</v>
      </c>
      <c r="E207" s="139">
        <v>45016</v>
      </c>
      <c r="F207" s="140">
        <v>5</v>
      </c>
      <c r="G207" s="139">
        <v>45019</v>
      </c>
      <c r="H207" s="140"/>
    </row>
    <row r="208" spans="2:8" x14ac:dyDescent="0.25">
      <c r="B208" s="205" t="s">
        <v>2068</v>
      </c>
      <c r="C208" s="139">
        <v>45015</v>
      </c>
      <c r="D208" s="140">
        <v>6</v>
      </c>
      <c r="E208" s="139">
        <v>45016</v>
      </c>
      <c r="F208" s="140">
        <v>5</v>
      </c>
      <c r="G208" s="139">
        <v>45019</v>
      </c>
      <c r="H208" s="140"/>
    </row>
    <row r="209" spans="2:8" x14ac:dyDescent="0.25">
      <c r="B209" s="205" t="s">
        <v>2069</v>
      </c>
      <c r="C209" s="139">
        <v>45015</v>
      </c>
      <c r="D209" s="140">
        <v>6</v>
      </c>
      <c r="E209" s="139">
        <v>45016</v>
      </c>
      <c r="F209" s="140">
        <v>5</v>
      </c>
      <c r="G209" s="139">
        <v>45019</v>
      </c>
      <c r="H209" s="140"/>
    </row>
    <row r="210" spans="2:8" x14ac:dyDescent="0.25">
      <c r="B210" s="205" t="s">
        <v>2070</v>
      </c>
      <c r="C210" s="139">
        <v>45015</v>
      </c>
      <c r="D210" s="140">
        <v>6</v>
      </c>
      <c r="E210" s="139">
        <v>45016</v>
      </c>
      <c r="F210" s="140">
        <v>5</v>
      </c>
      <c r="G210" s="139">
        <v>45019</v>
      </c>
      <c r="H210" s="140"/>
    </row>
    <row r="211" spans="2:8" x14ac:dyDescent="0.25">
      <c r="B211" s="205" t="s">
        <v>1887</v>
      </c>
      <c r="C211" s="139">
        <v>45016</v>
      </c>
      <c r="D211" s="140">
        <v>6</v>
      </c>
      <c r="E211" s="139">
        <v>45019</v>
      </c>
      <c r="F211" s="140">
        <v>6</v>
      </c>
      <c r="G211" s="139">
        <v>45020</v>
      </c>
      <c r="H211" s="140">
        <v>6</v>
      </c>
    </row>
    <row r="212" spans="2:8" x14ac:dyDescent="0.25">
      <c r="B212" s="205" t="s">
        <v>1888</v>
      </c>
      <c r="C212" s="139">
        <v>45016</v>
      </c>
      <c r="D212" s="140">
        <v>6</v>
      </c>
      <c r="E212" s="139">
        <v>45019</v>
      </c>
      <c r="F212" s="140">
        <v>6</v>
      </c>
      <c r="G212" s="139">
        <v>45020</v>
      </c>
      <c r="H212" s="140">
        <v>6</v>
      </c>
    </row>
    <row r="213" spans="2:8" x14ac:dyDescent="0.25">
      <c r="B213" s="205" t="s">
        <v>1889</v>
      </c>
      <c r="C213" s="139">
        <v>45020</v>
      </c>
      <c r="D213" s="140">
        <v>6</v>
      </c>
      <c r="E213" s="139">
        <v>45021</v>
      </c>
      <c r="F213" s="140">
        <v>6</v>
      </c>
      <c r="G213" s="139">
        <v>45022</v>
      </c>
      <c r="H213" s="140">
        <v>5</v>
      </c>
    </row>
    <row r="214" spans="2:8" x14ac:dyDescent="0.25">
      <c r="B214" s="205" t="s">
        <v>1890</v>
      </c>
      <c r="C214" s="139">
        <v>45020</v>
      </c>
      <c r="D214" s="140">
        <v>6</v>
      </c>
      <c r="E214" s="139">
        <v>45021</v>
      </c>
      <c r="F214" s="140">
        <v>6</v>
      </c>
      <c r="G214" s="139">
        <v>45022</v>
      </c>
      <c r="H214" s="140">
        <v>5</v>
      </c>
    </row>
    <row r="215" spans="2:8" x14ac:dyDescent="0.25">
      <c r="B215" s="205" t="s">
        <v>1891</v>
      </c>
      <c r="C215" s="139">
        <v>45021</v>
      </c>
      <c r="D215" s="140">
        <v>17</v>
      </c>
      <c r="E215" s="139">
        <v>45022</v>
      </c>
      <c r="F215" s="140">
        <v>6</v>
      </c>
      <c r="G215" s="139">
        <v>45026</v>
      </c>
      <c r="H215" s="140">
        <v>6</v>
      </c>
    </row>
    <row r="216" spans="2:8" x14ac:dyDescent="0.25">
      <c r="B216" s="205" t="s">
        <v>1892</v>
      </c>
      <c r="C216" s="139">
        <v>45021</v>
      </c>
      <c r="D216" s="140">
        <v>9</v>
      </c>
      <c r="E216" s="139">
        <v>45022</v>
      </c>
      <c r="F216" s="140">
        <v>6</v>
      </c>
      <c r="G216" s="139">
        <v>45026</v>
      </c>
      <c r="H216" s="140">
        <v>6</v>
      </c>
    </row>
    <row r="217" spans="2:8" x14ac:dyDescent="0.25">
      <c r="B217" s="205" t="s">
        <v>1893</v>
      </c>
      <c r="C217" s="139">
        <v>45021</v>
      </c>
      <c r="D217" s="140">
        <v>12</v>
      </c>
      <c r="E217" s="139">
        <v>45022</v>
      </c>
      <c r="F217" s="140">
        <v>6</v>
      </c>
      <c r="G217" s="139">
        <v>45026</v>
      </c>
      <c r="H217" s="140">
        <v>6</v>
      </c>
    </row>
    <row r="218" spans="2:8" x14ac:dyDescent="0.25">
      <c r="B218" s="205" t="s">
        <v>1403</v>
      </c>
      <c r="C218" s="139">
        <v>45000</v>
      </c>
      <c r="D218" s="140">
        <v>5</v>
      </c>
      <c r="E218" s="139">
        <v>45003</v>
      </c>
      <c r="F218" s="140">
        <v>10</v>
      </c>
      <c r="G218" s="139">
        <v>45005</v>
      </c>
      <c r="H218" s="140">
        <v>3</v>
      </c>
    </row>
    <row r="219" spans="2:8" x14ac:dyDescent="0.25">
      <c r="B219" s="205" t="s">
        <v>1404</v>
      </c>
      <c r="C219" s="139">
        <v>45000</v>
      </c>
      <c r="D219" s="140">
        <v>5</v>
      </c>
      <c r="E219" s="139">
        <v>45003</v>
      </c>
      <c r="F219" s="142">
        <v>10</v>
      </c>
      <c r="G219" s="139">
        <v>45005</v>
      </c>
      <c r="H219" s="140">
        <v>3</v>
      </c>
    </row>
    <row r="220" spans="2:8" x14ac:dyDescent="0.25">
      <c r="B220" s="205" t="s">
        <v>1405</v>
      </c>
      <c r="C220" s="139">
        <v>45000</v>
      </c>
      <c r="D220" s="140">
        <v>6</v>
      </c>
      <c r="E220" s="139">
        <v>45003</v>
      </c>
      <c r="F220" s="142">
        <v>5</v>
      </c>
      <c r="G220" s="139">
        <v>45005</v>
      </c>
      <c r="H220" s="140">
        <v>3</v>
      </c>
    </row>
    <row r="221" spans="2:8" x14ac:dyDescent="0.25">
      <c r="B221" s="205" t="s">
        <v>1412</v>
      </c>
      <c r="C221" s="139">
        <v>45000</v>
      </c>
      <c r="D221" s="140">
        <v>6</v>
      </c>
      <c r="E221" s="139">
        <v>45003</v>
      </c>
      <c r="F221" s="142">
        <v>10</v>
      </c>
      <c r="G221" s="139">
        <v>45005</v>
      </c>
      <c r="H221" s="140">
        <v>3</v>
      </c>
    </row>
    <row r="222" spans="2:8" x14ac:dyDescent="0.25">
      <c r="B222" s="205" t="s">
        <v>1411</v>
      </c>
      <c r="C222" s="139">
        <v>45000</v>
      </c>
      <c r="D222" s="140">
        <v>6</v>
      </c>
      <c r="E222" s="139">
        <v>45003</v>
      </c>
      <c r="F222" s="142">
        <v>10</v>
      </c>
      <c r="G222" s="139">
        <v>45005</v>
      </c>
      <c r="H222" s="140">
        <v>3</v>
      </c>
    </row>
    <row r="223" spans="2:8" x14ac:dyDescent="0.25">
      <c r="B223" s="205" t="s">
        <v>1410</v>
      </c>
      <c r="C223" s="139">
        <v>45000</v>
      </c>
      <c r="D223" s="140">
        <v>9</v>
      </c>
      <c r="E223" s="139">
        <v>45003</v>
      </c>
      <c r="F223" s="142">
        <v>5</v>
      </c>
      <c r="G223" s="139">
        <v>45005</v>
      </c>
      <c r="H223" s="140">
        <v>3</v>
      </c>
    </row>
    <row r="224" spans="2:8" x14ac:dyDescent="0.25">
      <c r="B224" s="205" t="s">
        <v>1409</v>
      </c>
      <c r="C224" s="139">
        <v>45000</v>
      </c>
      <c r="D224" s="140">
        <v>9</v>
      </c>
      <c r="E224" s="139">
        <v>45003</v>
      </c>
      <c r="F224" s="142">
        <v>10</v>
      </c>
      <c r="G224" s="139">
        <v>45005</v>
      </c>
      <c r="H224" s="140">
        <v>3</v>
      </c>
    </row>
    <row r="225" spans="2:8" x14ac:dyDescent="0.25">
      <c r="B225" s="205" t="s">
        <v>1408</v>
      </c>
      <c r="C225" s="139">
        <v>45000</v>
      </c>
      <c r="D225" s="140">
        <v>6</v>
      </c>
      <c r="E225" s="139">
        <v>45003</v>
      </c>
      <c r="F225" s="142">
        <v>10</v>
      </c>
      <c r="G225" s="139">
        <v>45005</v>
      </c>
      <c r="H225" s="140">
        <v>3</v>
      </c>
    </row>
    <row r="226" spans="2:8" x14ac:dyDescent="0.25">
      <c r="B226" s="205" t="s">
        <v>1407</v>
      </c>
      <c r="C226" s="139">
        <v>45000</v>
      </c>
      <c r="D226" s="140">
        <v>9</v>
      </c>
      <c r="E226" s="139">
        <v>45005</v>
      </c>
      <c r="F226" s="142">
        <v>6</v>
      </c>
      <c r="G226" s="139">
        <v>45006</v>
      </c>
      <c r="H226" s="140">
        <v>6</v>
      </c>
    </row>
    <row r="227" spans="2:8" x14ac:dyDescent="0.25">
      <c r="B227" s="205" t="s">
        <v>1406</v>
      </c>
      <c r="C227" s="139">
        <v>45000</v>
      </c>
      <c r="D227" s="140">
        <v>9</v>
      </c>
      <c r="E227" s="139">
        <v>45005</v>
      </c>
      <c r="F227" s="142">
        <v>6</v>
      </c>
      <c r="G227" s="139">
        <v>45006</v>
      </c>
      <c r="H227" s="140">
        <v>6</v>
      </c>
    </row>
    <row r="228" spans="2:8" x14ac:dyDescent="0.25">
      <c r="B228" s="205" t="s">
        <v>1416</v>
      </c>
      <c r="C228" s="139">
        <v>45001</v>
      </c>
      <c r="D228" s="140">
        <v>6</v>
      </c>
      <c r="E228" s="139">
        <v>45002</v>
      </c>
      <c r="F228" s="142">
        <v>12</v>
      </c>
      <c r="G228" s="139">
        <v>45005</v>
      </c>
      <c r="H228" s="140">
        <v>6</v>
      </c>
    </row>
    <row r="229" spans="2:8" x14ac:dyDescent="0.25">
      <c r="B229" s="205" t="s">
        <v>1417</v>
      </c>
      <c r="C229" s="139">
        <v>45001</v>
      </c>
      <c r="D229" s="140">
        <v>6</v>
      </c>
      <c r="E229" s="139">
        <v>45002</v>
      </c>
      <c r="F229" s="142">
        <v>12</v>
      </c>
      <c r="G229" s="139">
        <v>45005</v>
      </c>
      <c r="H229" s="140">
        <v>6</v>
      </c>
    </row>
    <row r="230" spans="2:8" x14ac:dyDescent="0.25">
      <c r="B230" s="205" t="s">
        <v>1418</v>
      </c>
      <c r="C230" s="139">
        <v>45001</v>
      </c>
      <c r="D230" s="140">
        <v>6</v>
      </c>
      <c r="E230" s="139">
        <v>45002</v>
      </c>
      <c r="F230" s="142">
        <v>12</v>
      </c>
      <c r="G230" s="139">
        <v>45005</v>
      </c>
      <c r="H230" s="140">
        <v>6</v>
      </c>
    </row>
    <row r="231" spans="2:8" x14ac:dyDescent="0.25">
      <c r="B231" s="205" t="s">
        <v>1419</v>
      </c>
      <c r="C231" s="139">
        <v>45001</v>
      </c>
      <c r="D231" s="140">
        <v>6</v>
      </c>
      <c r="E231" s="139">
        <v>45002</v>
      </c>
      <c r="F231" s="142">
        <v>12</v>
      </c>
      <c r="G231" s="139">
        <v>45005</v>
      </c>
      <c r="H231" s="140">
        <v>6</v>
      </c>
    </row>
    <row r="232" spans="2:8" x14ac:dyDescent="0.25">
      <c r="B232" s="205" t="s">
        <v>1420</v>
      </c>
      <c r="C232" s="139">
        <v>45001</v>
      </c>
      <c r="D232" s="140">
        <v>6</v>
      </c>
      <c r="E232" s="139">
        <v>45002</v>
      </c>
      <c r="F232" s="142">
        <v>12</v>
      </c>
      <c r="G232" s="139">
        <v>45005</v>
      </c>
      <c r="H232" s="140">
        <v>6</v>
      </c>
    </row>
    <row r="233" spans="2:8" x14ac:dyDescent="0.25">
      <c r="B233" s="205" t="s">
        <v>1421</v>
      </c>
      <c r="C233" s="139">
        <v>45001</v>
      </c>
      <c r="D233" s="140">
        <v>7</v>
      </c>
      <c r="E233" s="139">
        <v>45002</v>
      </c>
      <c r="F233" s="142">
        <v>12</v>
      </c>
      <c r="G233" s="139">
        <v>45005</v>
      </c>
      <c r="H233" s="140">
        <v>3</v>
      </c>
    </row>
    <row r="234" spans="2:8" x14ac:dyDescent="0.25">
      <c r="B234" s="205" t="s">
        <v>1424</v>
      </c>
      <c r="C234" s="139">
        <v>45001</v>
      </c>
      <c r="D234" s="140">
        <v>7</v>
      </c>
      <c r="E234" s="139">
        <v>45002</v>
      </c>
      <c r="F234" s="142">
        <v>12</v>
      </c>
      <c r="G234" s="139">
        <v>45007</v>
      </c>
      <c r="H234" s="140">
        <v>6</v>
      </c>
    </row>
    <row r="235" spans="2:8" x14ac:dyDescent="0.25">
      <c r="B235" s="205" t="s">
        <v>1422</v>
      </c>
      <c r="C235" s="139">
        <v>45001</v>
      </c>
      <c r="D235" s="140">
        <v>7</v>
      </c>
      <c r="E235" s="139">
        <v>45006</v>
      </c>
      <c r="F235" s="142">
        <v>12</v>
      </c>
      <c r="G235" s="139">
        <v>45007</v>
      </c>
      <c r="H235" s="140">
        <v>6</v>
      </c>
    </row>
    <row r="236" spans="2:8" x14ac:dyDescent="0.25">
      <c r="B236" s="205" t="s">
        <v>1423</v>
      </c>
      <c r="C236" s="139">
        <v>45001</v>
      </c>
      <c r="D236" s="140">
        <v>7</v>
      </c>
      <c r="E236" s="139">
        <v>45006</v>
      </c>
      <c r="F236" s="142">
        <v>12</v>
      </c>
      <c r="G236" s="139">
        <v>45007</v>
      </c>
      <c r="H236" s="140">
        <v>6</v>
      </c>
    </row>
    <row r="237" spans="2:8" x14ac:dyDescent="0.25">
      <c r="B237" s="205" t="s">
        <v>1425</v>
      </c>
      <c r="C237" s="139">
        <v>45002</v>
      </c>
      <c r="D237" s="140">
        <v>6</v>
      </c>
      <c r="E237" s="139">
        <v>45006</v>
      </c>
      <c r="F237" s="142">
        <v>12</v>
      </c>
      <c r="G237" s="139">
        <v>45007</v>
      </c>
      <c r="H237" s="140">
        <v>6</v>
      </c>
    </row>
    <row r="238" spans="2:8" x14ac:dyDescent="0.25">
      <c r="B238" s="205" t="s">
        <v>1426</v>
      </c>
      <c r="C238" s="139">
        <v>45002</v>
      </c>
      <c r="D238" s="140">
        <v>6</v>
      </c>
      <c r="E238" s="139">
        <v>45006</v>
      </c>
      <c r="F238" s="142">
        <v>12</v>
      </c>
      <c r="G238" s="139">
        <v>45007</v>
      </c>
      <c r="H238" s="140">
        <v>6</v>
      </c>
    </row>
    <row r="239" spans="2:8" x14ac:dyDescent="0.25">
      <c r="B239" s="205" t="s">
        <v>1427</v>
      </c>
      <c r="C239" s="139">
        <v>45003</v>
      </c>
      <c r="D239" s="140">
        <v>6</v>
      </c>
      <c r="E239" s="139">
        <v>45005</v>
      </c>
      <c r="F239" s="142">
        <v>7</v>
      </c>
      <c r="G239" s="139">
        <v>45006</v>
      </c>
      <c r="H239" s="140">
        <v>6</v>
      </c>
    </row>
    <row r="240" spans="2:8" x14ac:dyDescent="0.25">
      <c r="B240" s="205" t="s">
        <v>1894</v>
      </c>
      <c r="C240" s="139">
        <v>45002</v>
      </c>
      <c r="D240" s="140">
        <v>6</v>
      </c>
      <c r="E240" s="139">
        <v>45005</v>
      </c>
      <c r="F240" s="142">
        <v>7</v>
      </c>
      <c r="G240" s="139">
        <v>45006</v>
      </c>
      <c r="H240" s="140">
        <v>6</v>
      </c>
    </row>
    <row r="241" spans="2:8" x14ac:dyDescent="0.25">
      <c r="B241" s="205" t="s">
        <v>1429</v>
      </c>
      <c r="C241" s="139">
        <v>45002</v>
      </c>
      <c r="D241" s="140">
        <v>7</v>
      </c>
      <c r="E241" s="139">
        <v>45005</v>
      </c>
      <c r="F241" s="142">
        <v>7</v>
      </c>
      <c r="G241" s="139">
        <v>45006</v>
      </c>
      <c r="H241" s="140">
        <v>6</v>
      </c>
    </row>
    <row r="242" spans="2:8" x14ac:dyDescent="0.25">
      <c r="B242" s="205" t="s">
        <v>1430</v>
      </c>
      <c r="C242" s="139">
        <v>45002</v>
      </c>
      <c r="D242" s="140">
        <v>7</v>
      </c>
      <c r="E242" s="139">
        <v>45005</v>
      </c>
      <c r="F242" s="142">
        <v>7</v>
      </c>
      <c r="G242" s="139">
        <v>45006</v>
      </c>
      <c r="H242" s="140">
        <v>6</v>
      </c>
    </row>
    <row r="243" spans="2:8" x14ac:dyDescent="0.25">
      <c r="B243" s="205" t="s">
        <v>1431</v>
      </c>
      <c r="C243" s="139">
        <v>45002</v>
      </c>
      <c r="D243" s="140">
        <v>6</v>
      </c>
      <c r="E243" s="139">
        <v>45005</v>
      </c>
      <c r="F243" s="142">
        <v>7</v>
      </c>
      <c r="G243" s="139">
        <v>45006</v>
      </c>
      <c r="H243" s="140">
        <v>6</v>
      </c>
    </row>
    <row r="244" spans="2:8" x14ac:dyDescent="0.25">
      <c r="B244" s="205" t="s">
        <v>1202</v>
      </c>
      <c r="C244" s="139">
        <v>45002</v>
      </c>
      <c r="D244" s="140">
        <v>7</v>
      </c>
      <c r="E244" s="139">
        <v>45005</v>
      </c>
      <c r="F244" s="142">
        <v>7</v>
      </c>
      <c r="G244" s="139">
        <v>45006</v>
      </c>
      <c r="H244" s="140">
        <v>6</v>
      </c>
    </row>
    <row r="245" spans="2:8" x14ac:dyDescent="0.25">
      <c r="B245" s="205" t="s">
        <v>1433</v>
      </c>
      <c r="C245" s="139">
        <v>45005</v>
      </c>
      <c r="D245" s="140">
        <v>9</v>
      </c>
      <c r="E245" s="139">
        <v>45007</v>
      </c>
      <c r="F245" s="142">
        <v>6</v>
      </c>
      <c r="G245" s="139">
        <v>45008</v>
      </c>
      <c r="H245" s="140">
        <v>5</v>
      </c>
    </row>
    <row r="246" spans="2:8" x14ac:dyDescent="0.25">
      <c r="B246" s="205" t="s">
        <v>1436</v>
      </c>
      <c r="C246" s="139">
        <v>45005</v>
      </c>
      <c r="D246" s="140">
        <v>9</v>
      </c>
      <c r="E246" s="139">
        <v>45007</v>
      </c>
      <c r="F246" s="142">
        <v>6</v>
      </c>
      <c r="G246" s="139">
        <v>45008</v>
      </c>
      <c r="H246" s="140">
        <v>5</v>
      </c>
    </row>
    <row r="247" spans="2:8" x14ac:dyDescent="0.25">
      <c r="B247" s="205" t="s">
        <v>1434</v>
      </c>
      <c r="C247" s="139">
        <v>45006</v>
      </c>
      <c r="D247" s="140">
        <v>9</v>
      </c>
      <c r="E247" s="139">
        <v>45007</v>
      </c>
      <c r="F247" s="142">
        <v>6</v>
      </c>
      <c r="G247" s="139">
        <v>45008</v>
      </c>
      <c r="H247" s="140">
        <v>5</v>
      </c>
    </row>
    <row r="248" spans="2:8" x14ac:dyDescent="0.25">
      <c r="B248" s="205" t="s">
        <v>1435</v>
      </c>
      <c r="C248" s="139">
        <v>45006</v>
      </c>
      <c r="D248" s="140">
        <v>9</v>
      </c>
      <c r="E248" s="139">
        <v>45007</v>
      </c>
      <c r="F248" s="142">
        <v>6</v>
      </c>
      <c r="G248" s="139">
        <v>45008</v>
      </c>
      <c r="H248" s="140">
        <v>5</v>
      </c>
    </row>
    <row r="249" spans="2:8" x14ac:dyDescent="0.25">
      <c r="B249" s="205" t="s">
        <v>1372</v>
      </c>
      <c r="C249" s="139">
        <v>44988</v>
      </c>
      <c r="D249" s="140">
        <v>7</v>
      </c>
      <c r="E249" s="139">
        <v>44989</v>
      </c>
      <c r="F249" s="142">
        <v>7</v>
      </c>
      <c r="G249" s="139">
        <v>44991</v>
      </c>
      <c r="H249" s="140">
        <v>6</v>
      </c>
    </row>
    <row r="250" spans="2:8" x14ac:dyDescent="0.25">
      <c r="B250" s="205" t="s">
        <v>1373</v>
      </c>
      <c r="C250" s="139">
        <v>44988</v>
      </c>
      <c r="D250" s="140">
        <v>6</v>
      </c>
      <c r="E250" s="139">
        <v>44989</v>
      </c>
      <c r="F250" s="142">
        <v>6</v>
      </c>
      <c r="G250" s="139">
        <v>44991</v>
      </c>
      <c r="H250" s="140">
        <v>9</v>
      </c>
    </row>
    <row r="251" spans="2:8" x14ac:dyDescent="0.25">
      <c r="B251" s="205" t="s">
        <v>1374</v>
      </c>
      <c r="C251" s="139">
        <v>44988</v>
      </c>
      <c r="D251" s="140">
        <v>8</v>
      </c>
      <c r="E251" s="139">
        <v>44989</v>
      </c>
      <c r="F251" s="142">
        <v>6</v>
      </c>
      <c r="G251" s="139">
        <v>44991</v>
      </c>
      <c r="H251" s="140">
        <v>3</v>
      </c>
    </row>
    <row r="252" spans="2:8" x14ac:dyDescent="0.25">
      <c r="B252" s="205" t="s">
        <v>1375</v>
      </c>
      <c r="C252" s="139">
        <v>44988</v>
      </c>
      <c r="D252" s="140">
        <v>6</v>
      </c>
      <c r="E252" s="139">
        <v>44989</v>
      </c>
      <c r="F252" s="142">
        <v>6</v>
      </c>
      <c r="G252" s="139">
        <v>44991</v>
      </c>
      <c r="H252" s="140">
        <v>6</v>
      </c>
    </row>
    <row r="253" spans="2:8" x14ac:dyDescent="0.25">
      <c r="B253" s="205" t="s">
        <v>1376</v>
      </c>
      <c r="C253" s="139">
        <v>44988</v>
      </c>
      <c r="D253" s="140">
        <v>6</v>
      </c>
      <c r="E253" s="139">
        <v>44989</v>
      </c>
      <c r="F253" s="142">
        <v>6</v>
      </c>
      <c r="G253" s="139">
        <v>44991</v>
      </c>
      <c r="H253" s="140">
        <v>6</v>
      </c>
    </row>
    <row r="254" spans="2:8" x14ac:dyDescent="0.25">
      <c r="B254" s="205" t="s">
        <v>1370</v>
      </c>
      <c r="C254" s="139">
        <v>44991</v>
      </c>
      <c r="D254" s="140">
        <v>6</v>
      </c>
      <c r="E254" s="139">
        <v>44992</v>
      </c>
      <c r="F254" s="142">
        <v>6</v>
      </c>
      <c r="G254" s="139">
        <v>44993</v>
      </c>
      <c r="H254" s="140">
        <v>3</v>
      </c>
    </row>
    <row r="255" spans="2:8" x14ac:dyDescent="0.25">
      <c r="B255" s="205" t="s">
        <v>1369</v>
      </c>
      <c r="C255" s="139">
        <v>44991</v>
      </c>
      <c r="D255" s="140">
        <v>6</v>
      </c>
      <c r="E255" s="139">
        <v>44992</v>
      </c>
      <c r="F255" s="142">
        <v>6</v>
      </c>
      <c r="G255" s="139">
        <v>44993</v>
      </c>
      <c r="H255" s="140">
        <v>3</v>
      </c>
    </row>
    <row r="256" spans="2:8" x14ac:dyDescent="0.25">
      <c r="B256" s="205" t="s">
        <v>1378</v>
      </c>
      <c r="C256" s="139">
        <v>44992</v>
      </c>
      <c r="D256" s="140">
        <v>10</v>
      </c>
      <c r="E256" s="139">
        <v>44993</v>
      </c>
      <c r="F256" s="142">
        <v>6</v>
      </c>
      <c r="G256" s="139">
        <v>44994</v>
      </c>
      <c r="H256" s="140">
        <v>6</v>
      </c>
    </row>
    <row r="257" spans="2:8" x14ac:dyDescent="0.25">
      <c r="B257" s="205" t="s">
        <v>1379</v>
      </c>
      <c r="C257" s="139">
        <v>44992</v>
      </c>
      <c r="D257" s="140">
        <v>10</v>
      </c>
      <c r="E257" s="139">
        <v>44993</v>
      </c>
      <c r="F257" s="142">
        <v>9</v>
      </c>
      <c r="G257" s="139">
        <v>44994</v>
      </c>
      <c r="H257" s="140">
        <v>6</v>
      </c>
    </row>
    <row r="258" spans="2:8" x14ac:dyDescent="0.25">
      <c r="B258" s="205" t="s">
        <v>1380</v>
      </c>
      <c r="C258" s="139">
        <v>44992</v>
      </c>
      <c r="D258" s="140">
        <v>8</v>
      </c>
      <c r="E258" s="139">
        <v>44993</v>
      </c>
      <c r="F258" s="142">
        <v>9</v>
      </c>
      <c r="G258" s="139">
        <v>44994</v>
      </c>
      <c r="H258" s="140">
        <v>6</v>
      </c>
    </row>
    <row r="259" spans="2:8" x14ac:dyDescent="0.25">
      <c r="B259" s="205" t="s">
        <v>1381</v>
      </c>
      <c r="C259" s="139">
        <v>44992</v>
      </c>
      <c r="D259" s="140">
        <v>9</v>
      </c>
      <c r="E259" s="139">
        <v>44993</v>
      </c>
      <c r="F259" s="142">
        <v>9</v>
      </c>
      <c r="G259" s="139">
        <v>44994</v>
      </c>
      <c r="H259" s="140">
        <v>6</v>
      </c>
    </row>
    <row r="260" spans="2:8" x14ac:dyDescent="0.25">
      <c r="B260" s="205" t="s">
        <v>1382</v>
      </c>
      <c r="C260" s="139">
        <v>44993</v>
      </c>
      <c r="D260" s="140">
        <v>9</v>
      </c>
      <c r="E260" s="139">
        <v>44994</v>
      </c>
      <c r="F260" s="142">
        <v>9</v>
      </c>
      <c r="G260" s="139">
        <v>44995</v>
      </c>
      <c r="H260" s="140">
        <v>3</v>
      </c>
    </row>
    <row r="261" spans="2:8" x14ac:dyDescent="0.25">
      <c r="B261" s="205" t="s">
        <v>1383</v>
      </c>
      <c r="C261" s="139">
        <v>44993</v>
      </c>
      <c r="D261" s="140">
        <v>9</v>
      </c>
      <c r="E261" s="139">
        <v>44994</v>
      </c>
      <c r="F261" s="142">
        <v>3</v>
      </c>
      <c r="G261" s="139">
        <v>44995</v>
      </c>
      <c r="H261" s="140">
        <v>3</v>
      </c>
    </row>
    <row r="262" spans="2:8" x14ac:dyDescent="0.25">
      <c r="B262" s="205" t="s">
        <v>1384</v>
      </c>
      <c r="C262" s="139">
        <v>44994</v>
      </c>
      <c r="D262" s="140">
        <v>5</v>
      </c>
      <c r="E262" s="139">
        <v>44995</v>
      </c>
      <c r="F262" s="142">
        <v>10</v>
      </c>
      <c r="G262" s="139">
        <v>45000</v>
      </c>
      <c r="H262" s="140">
        <v>3</v>
      </c>
    </row>
    <row r="263" spans="2:8" x14ac:dyDescent="0.25">
      <c r="B263" s="205" t="s">
        <v>1385</v>
      </c>
      <c r="C263" s="139">
        <v>44994</v>
      </c>
      <c r="D263" s="140">
        <v>5</v>
      </c>
      <c r="E263" s="139">
        <v>44995</v>
      </c>
      <c r="F263" s="142">
        <v>10</v>
      </c>
      <c r="G263" s="139">
        <v>45000</v>
      </c>
      <c r="H263" s="140">
        <v>3</v>
      </c>
    </row>
    <row r="264" spans="2:8" x14ac:dyDescent="0.25">
      <c r="B264" s="205" t="s">
        <v>1386</v>
      </c>
      <c r="C264" s="139">
        <v>44994</v>
      </c>
      <c r="D264" s="140">
        <v>5</v>
      </c>
      <c r="E264" s="139">
        <v>44995</v>
      </c>
      <c r="F264" s="142">
        <v>10</v>
      </c>
      <c r="G264" s="139">
        <v>45000</v>
      </c>
      <c r="H264" s="140">
        <v>3</v>
      </c>
    </row>
    <row r="265" spans="2:8" x14ac:dyDescent="0.25">
      <c r="B265" s="205" t="s">
        <v>1387</v>
      </c>
      <c r="C265" s="139">
        <v>44994</v>
      </c>
      <c r="D265" s="140">
        <v>5</v>
      </c>
      <c r="E265" s="139">
        <v>45000</v>
      </c>
      <c r="F265" s="142">
        <v>5</v>
      </c>
      <c r="G265" s="139">
        <v>45005</v>
      </c>
      <c r="H265" s="140">
        <v>3</v>
      </c>
    </row>
    <row r="266" spans="2:8" x14ac:dyDescent="0.25">
      <c r="B266" s="205" t="s">
        <v>1388</v>
      </c>
      <c r="C266" s="139">
        <v>44994</v>
      </c>
      <c r="D266" s="140">
        <v>5</v>
      </c>
      <c r="E266" s="139">
        <v>45000</v>
      </c>
      <c r="F266" s="142">
        <v>5</v>
      </c>
      <c r="G266" s="139">
        <v>45005</v>
      </c>
      <c r="H266" s="140">
        <v>3</v>
      </c>
    </row>
    <row r="267" spans="2:8" x14ac:dyDescent="0.25">
      <c r="B267" s="205" t="s">
        <v>1389</v>
      </c>
      <c r="C267" s="139">
        <v>44995</v>
      </c>
      <c r="D267" s="140">
        <v>7</v>
      </c>
      <c r="E267" s="139">
        <v>44998</v>
      </c>
      <c r="F267" s="142">
        <v>4</v>
      </c>
      <c r="G267" s="139">
        <v>44999</v>
      </c>
      <c r="H267" s="140">
        <v>10</v>
      </c>
    </row>
    <row r="268" spans="2:8" x14ac:dyDescent="0.25">
      <c r="B268" s="205" t="s">
        <v>1390</v>
      </c>
      <c r="C268" s="139">
        <v>44995</v>
      </c>
      <c r="D268" s="140">
        <v>7</v>
      </c>
      <c r="E268" s="139">
        <v>44998</v>
      </c>
      <c r="F268" s="142">
        <v>4</v>
      </c>
      <c r="G268" s="139">
        <v>44999</v>
      </c>
      <c r="H268" s="140">
        <v>10</v>
      </c>
    </row>
    <row r="269" spans="2:8" x14ac:dyDescent="0.25">
      <c r="B269" s="205" t="s">
        <v>1391</v>
      </c>
      <c r="C269" s="139">
        <v>44995</v>
      </c>
      <c r="D269" s="140">
        <v>7</v>
      </c>
      <c r="E269" s="139">
        <v>44998</v>
      </c>
      <c r="F269" s="142">
        <v>4</v>
      </c>
      <c r="G269" s="139">
        <v>44999</v>
      </c>
      <c r="H269" s="140">
        <v>10</v>
      </c>
    </row>
    <row r="270" spans="2:8" x14ac:dyDescent="0.25">
      <c r="B270" s="205" t="s">
        <v>1392</v>
      </c>
      <c r="C270" s="139">
        <v>44995</v>
      </c>
      <c r="D270" s="140">
        <v>7</v>
      </c>
      <c r="E270" s="139">
        <v>44998</v>
      </c>
      <c r="F270" s="142">
        <v>4</v>
      </c>
      <c r="G270" s="139">
        <v>44999</v>
      </c>
      <c r="H270" s="140">
        <v>10</v>
      </c>
    </row>
    <row r="271" spans="2:8" x14ac:dyDescent="0.25">
      <c r="B271" s="205" t="s">
        <v>1393</v>
      </c>
      <c r="C271" s="139">
        <v>44995</v>
      </c>
      <c r="D271" s="140">
        <v>7</v>
      </c>
      <c r="E271" s="139">
        <v>44998</v>
      </c>
      <c r="F271" s="142">
        <v>4</v>
      </c>
      <c r="G271" s="139">
        <v>44999</v>
      </c>
      <c r="H271" s="140">
        <v>10</v>
      </c>
    </row>
    <row r="272" spans="2:8" x14ac:dyDescent="0.25">
      <c r="B272" s="205" t="s">
        <v>1394</v>
      </c>
      <c r="C272" s="139">
        <v>44996</v>
      </c>
      <c r="D272" s="140">
        <v>9</v>
      </c>
      <c r="E272" s="139">
        <v>44998</v>
      </c>
      <c r="F272" s="142">
        <v>4</v>
      </c>
      <c r="G272" s="139">
        <v>44999</v>
      </c>
      <c r="H272" s="140">
        <v>10</v>
      </c>
    </row>
    <row r="273" spans="2:8" x14ac:dyDescent="0.25">
      <c r="B273" s="205" t="s">
        <v>1395</v>
      </c>
      <c r="C273" s="139">
        <v>44996</v>
      </c>
      <c r="D273" s="140">
        <v>6</v>
      </c>
      <c r="E273" s="139">
        <v>44998</v>
      </c>
      <c r="F273" s="142">
        <v>4</v>
      </c>
      <c r="G273" s="139">
        <v>44999</v>
      </c>
      <c r="H273" s="140">
        <v>7</v>
      </c>
    </row>
    <row r="274" spans="2:8" x14ac:dyDescent="0.25">
      <c r="B274" s="205" t="s">
        <v>1336</v>
      </c>
      <c r="C274" s="139">
        <v>44996</v>
      </c>
      <c r="D274" s="140">
        <v>7</v>
      </c>
      <c r="E274" s="139">
        <v>44998</v>
      </c>
      <c r="F274" s="142">
        <v>4</v>
      </c>
      <c r="G274" s="139">
        <v>44999</v>
      </c>
      <c r="H274" s="140">
        <v>7</v>
      </c>
    </row>
    <row r="275" spans="2:8" x14ac:dyDescent="0.25">
      <c r="B275" s="205" t="s">
        <v>1396</v>
      </c>
      <c r="C275" s="139">
        <v>44996</v>
      </c>
      <c r="D275" s="140">
        <v>7</v>
      </c>
      <c r="E275" s="139">
        <v>44998</v>
      </c>
      <c r="F275" s="142">
        <v>4</v>
      </c>
      <c r="G275" s="139">
        <v>44999</v>
      </c>
      <c r="H275" s="140">
        <v>7</v>
      </c>
    </row>
    <row r="276" spans="2:8" x14ac:dyDescent="0.25">
      <c r="B276" s="205" t="s">
        <v>1397</v>
      </c>
      <c r="C276" s="139">
        <v>44996</v>
      </c>
      <c r="D276" s="140">
        <v>7</v>
      </c>
      <c r="E276" s="139">
        <v>44998</v>
      </c>
      <c r="F276" s="142">
        <v>4</v>
      </c>
      <c r="G276" s="139">
        <v>44999</v>
      </c>
      <c r="H276" s="140">
        <v>7</v>
      </c>
    </row>
    <row r="277" spans="2:8" x14ac:dyDescent="0.25">
      <c r="B277" s="205" t="s">
        <v>1398</v>
      </c>
      <c r="C277" s="139">
        <v>44998</v>
      </c>
      <c r="D277" s="140">
        <v>9</v>
      </c>
      <c r="E277" s="139">
        <v>44998</v>
      </c>
      <c r="F277" s="142">
        <v>9</v>
      </c>
      <c r="G277" s="139">
        <v>45000</v>
      </c>
      <c r="H277" s="140">
        <v>9</v>
      </c>
    </row>
    <row r="278" spans="2:8" x14ac:dyDescent="0.25">
      <c r="B278" s="205" t="s">
        <v>1399</v>
      </c>
      <c r="C278" s="139">
        <v>44998</v>
      </c>
      <c r="D278" s="140">
        <v>9</v>
      </c>
      <c r="E278" s="139">
        <v>44998</v>
      </c>
      <c r="F278" s="142">
        <v>9</v>
      </c>
      <c r="G278" s="139">
        <v>45000</v>
      </c>
      <c r="H278" s="140">
        <v>9</v>
      </c>
    </row>
    <row r="279" spans="2:8" x14ac:dyDescent="0.25">
      <c r="B279" s="205" t="s">
        <v>1400</v>
      </c>
      <c r="C279" s="139">
        <v>44998</v>
      </c>
      <c r="D279" s="140">
        <v>9</v>
      </c>
      <c r="E279" s="139">
        <v>44999</v>
      </c>
      <c r="F279" s="142">
        <v>9</v>
      </c>
      <c r="G279" s="139">
        <v>45000</v>
      </c>
      <c r="H279" s="140">
        <v>6</v>
      </c>
    </row>
    <row r="280" spans="2:8" x14ac:dyDescent="0.25">
      <c r="B280" s="205" t="s">
        <v>1401</v>
      </c>
      <c r="C280" s="139">
        <v>44998</v>
      </c>
      <c r="D280" s="140">
        <v>9</v>
      </c>
      <c r="E280" s="139">
        <v>44999</v>
      </c>
      <c r="F280" s="142">
        <v>9</v>
      </c>
      <c r="G280" s="139">
        <v>45000</v>
      </c>
      <c r="H280" s="140">
        <v>6</v>
      </c>
    </row>
    <row r="281" spans="2:8" x14ac:dyDescent="0.25">
      <c r="B281" s="205" t="s">
        <v>1343</v>
      </c>
      <c r="C281" s="139">
        <v>44978</v>
      </c>
      <c r="D281" s="140">
        <v>5</v>
      </c>
      <c r="E281" s="139">
        <v>44979</v>
      </c>
      <c r="F281" s="142">
        <v>6</v>
      </c>
      <c r="G281" s="139">
        <v>44980</v>
      </c>
      <c r="H281" s="140">
        <v>5</v>
      </c>
    </row>
    <row r="282" spans="2:8" x14ac:dyDescent="0.25">
      <c r="B282" s="205" t="s">
        <v>1344</v>
      </c>
      <c r="C282" s="139">
        <v>44978</v>
      </c>
      <c r="D282" s="140">
        <v>5</v>
      </c>
      <c r="E282" s="139">
        <v>44979</v>
      </c>
      <c r="F282" s="142">
        <v>6</v>
      </c>
      <c r="G282" s="139">
        <v>45008</v>
      </c>
      <c r="H282" s="140">
        <v>5</v>
      </c>
    </row>
    <row r="283" spans="2:8" x14ac:dyDescent="0.25">
      <c r="B283" s="205" t="s">
        <v>1345</v>
      </c>
      <c r="C283" s="139">
        <v>44978</v>
      </c>
      <c r="D283" s="140">
        <v>10</v>
      </c>
      <c r="E283" s="139">
        <v>44979</v>
      </c>
      <c r="F283" s="142">
        <v>5</v>
      </c>
      <c r="G283" s="139">
        <v>45008</v>
      </c>
      <c r="H283" s="140">
        <v>4</v>
      </c>
    </row>
    <row r="284" spans="2:8" x14ac:dyDescent="0.25">
      <c r="B284" s="205" t="s">
        <v>1346</v>
      </c>
      <c r="C284" s="139">
        <v>44978</v>
      </c>
      <c r="D284" s="140">
        <v>10</v>
      </c>
      <c r="E284" s="139">
        <v>44979</v>
      </c>
      <c r="F284" s="142">
        <v>12</v>
      </c>
      <c r="G284" s="139">
        <v>45008</v>
      </c>
      <c r="H284" s="140">
        <v>4</v>
      </c>
    </row>
    <row r="285" spans="2:8" x14ac:dyDescent="0.25">
      <c r="B285" s="205" t="s">
        <v>1347</v>
      </c>
      <c r="C285" s="139">
        <v>44978</v>
      </c>
      <c r="D285" s="140">
        <v>4</v>
      </c>
      <c r="E285" s="139">
        <v>44980</v>
      </c>
      <c r="F285" s="142">
        <v>7</v>
      </c>
      <c r="G285" s="139">
        <v>44981</v>
      </c>
      <c r="H285" s="140">
        <v>5</v>
      </c>
    </row>
    <row r="286" spans="2:8" x14ac:dyDescent="0.25">
      <c r="B286" s="205" t="s">
        <v>1348</v>
      </c>
      <c r="C286" s="139">
        <v>44979</v>
      </c>
      <c r="D286" s="140">
        <v>7</v>
      </c>
      <c r="E286" s="139">
        <v>44980</v>
      </c>
      <c r="F286" s="142">
        <v>4</v>
      </c>
      <c r="G286" s="139">
        <v>44981</v>
      </c>
      <c r="H286" s="140">
        <v>5</v>
      </c>
    </row>
    <row r="287" spans="2:8" x14ac:dyDescent="0.25">
      <c r="B287" s="205" t="s">
        <v>1349</v>
      </c>
      <c r="C287" s="139">
        <v>44979</v>
      </c>
      <c r="D287" s="140">
        <v>5</v>
      </c>
      <c r="E287" s="139">
        <v>44980</v>
      </c>
      <c r="F287" s="142">
        <v>6</v>
      </c>
      <c r="G287" s="139">
        <v>44981</v>
      </c>
      <c r="H287" s="140">
        <v>5</v>
      </c>
    </row>
    <row r="288" spans="2:8" x14ac:dyDescent="0.25">
      <c r="B288" s="205" t="s">
        <v>1350</v>
      </c>
      <c r="C288" s="139">
        <v>44979</v>
      </c>
      <c r="D288" s="140">
        <v>6</v>
      </c>
      <c r="E288" s="139">
        <v>44980</v>
      </c>
      <c r="F288" s="142">
        <v>4</v>
      </c>
      <c r="G288" s="139">
        <v>44981</v>
      </c>
      <c r="H288" s="140">
        <v>4</v>
      </c>
    </row>
    <row r="289" spans="2:8" x14ac:dyDescent="0.25">
      <c r="B289" s="205" t="s">
        <v>1351</v>
      </c>
      <c r="C289" s="139">
        <v>44979</v>
      </c>
      <c r="D289" s="140">
        <v>6</v>
      </c>
      <c r="E289" s="139">
        <v>44980</v>
      </c>
      <c r="F289" s="142">
        <v>5</v>
      </c>
      <c r="G289" s="139">
        <v>44981</v>
      </c>
      <c r="H289" s="140">
        <v>4</v>
      </c>
    </row>
    <row r="290" spans="2:8" x14ac:dyDescent="0.25">
      <c r="B290" s="205" t="s">
        <v>1352</v>
      </c>
      <c r="C290" s="139">
        <v>44980</v>
      </c>
      <c r="D290" s="140">
        <v>6</v>
      </c>
      <c r="E290" s="139">
        <v>44981</v>
      </c>
      <c r="F290" s="142">
        <v>6</v>
      </c>
      <c r="G290" s="139">
        <v>44982</v>
      </c>
      <c r="H290" s="140">
        <v>5</v>
      </c>
    </row>
    <row r="291" spans="2:8" x14ac:dyDescent="0.25">
      <c r="B291" s="205" t="s">
        <v>1353</v>
      </c>
      <c r="C291" s="139">
        <v>44980</v>
      </c>
      <c r="D291" s="140">
        <v>6</v>
      </c>
      <c r="E291" s="139">
        <v>44981</v>
      </c>
      <c r="F291" s="142">
        <v>8</v>
      </c>
      <c r="G291" s="139">
        <v>44982</v>
      </c>
      <c r="H291" s="140">
        <v>6</v>
      </c>
    </row>
    <row r="292" spans="2:8" x14ac:dyDescent="0.25">
      <c r="B292" s="205" t="s">
        <v>1354</v>
      </c>
      <c r="C292" s="139">
        <v>44980</v>
      </c>
      <c r="D292" s="140">
        <v>4</v>
      </c>
      <c r="E292" s="139">
        <v>44981</v>
      </c>
      <c r="F292" s="142">
        <v>8</v>
      </c>
      <c r="G292" s="139">
        <v>44982</v>
      </c>
      <c r="H292" s="140">
        <v>5</v>
      </c>
    </row>
    <row r="293" spans="2:8" x14ac:dyDescent="0.25">
      <c r="B293" s="205" t="s">
        <v>1355</v>
      </c>
      <c r="C293" s="139">
        <v>44980</v>
      </c>
      <c r="D293" s="140">
        <v>4</v>
      </c>
      <c r="E293" s="139">
        <v>44981</v>
      </c>
      <c r="F293" s="142">
        <v>5</v>
      </c>
      <c r="G293" s="139">
        <v>44982</v>
      </c>
      <c r="H293" s="140">
        <v>5</v>
      </c>
    </row>
    <row r="294" spans="2:8" x14ac:dyDescent="0.25">
      <c r="B294" s="205" t="s">
        <v>1356</v>
      </c>
      <c r="C294" s="139">
        <v>44981</v>
      </c>
      <c r="D294" s="140">
        <v>6</v>
      </c>
      <c r="E294" s="139">
        <v>44984</v>
      </c>
      <c r="F294" s="142">
        <v>5</v>
      </c>
      <c r="G294" s="139">
        <v>44986</v>
      </c>
      <c r="H294" s="140">
        <v>4</v>
      </c>
    </row>
    <row r="295" spans="2:8" x14ac:dyDescent="0.25">
      <c r="B295" s="205" t="s">
        <v>1359</v>
      </c>
      <c r="C295" s="139">
        <v>44982</v>
      </c>
      <c r="D295" s="140">
        <v>4</v>
      </c>
      <c r="E295" s="139">
        <v>44984</v>
      </c>
      <c r="F295" s="142">
        <v>5</v>
      </c>
      <c r="G295" s="139">
        <v>44986</v>
      </c>
      <c r="H295" s="140">
        <v>3</v>
      </c>
    </row>
    <row r="296" spans="2:8" x14ac:dyDescent="0.25">
      <c r="B296" s="205" t="s">
        <v>1357</v>
      </c>
      <c r="C296" s="139">
        <v>44982</v>
      </c>
      <c r="D296" s="140">
        <v>5</v>
      </c>
      <c r="E296" s="139">
        <v>44984</v>
      </c>
      <c r="F296" s="142">
        <v>5</v>
      </c>
      <c r="G296" s="139">
        <v>44986</v>
      </c>
      <c r="H296" s="140">
        <v>5</v>
      </c>
    </row>
    <row r="297" spans="2:8" x14ac:dyDescent="0.25">
      <c r="B297" s="205" t="s">
        <v>1358</v>
      </c>
      <c r="C297" s="139">
        <v>44982</v>
      </c>
      <c r="D297" s="140">
        <v>4</v>
      </c>
      <c r="E297" s="139">
        <v>44984</v>
      </c>
      <c r="F297" s="142">
        <v>5</v>
      </c>
      <c r="G297" s="139">
        <v>44986</v>
      </c>
      <c r="H297" s="140">
        <v>6</v>
      </c>
    </row>
    <row r="298" spans="2:8" x14ac:dyDescent="0.25">
      <c r="B298" s="205" t="s">
        <v>1360</v>
      </c>
      <c r="C298" s="139">
        <v>44982</v>
      </c>
      <c r="D298" s="140">
        <v>4</v>
      </c>
      <c r="E298" s="139">
        <v>44984</v>
      </c>
      <c r="F298" s="142">
        <v>5</v>
      </c>
      <c r="G298" s="139">
        <v>44986</v>
      </c>
      <c r="H298" s="140">
        <v>6</v>
      </c>
    </row>
    <row r="299" spans="2:8" x14ac:dyDescent="0.25">
      <c r="B299" s="205" t="s">
        <v>1361</v>
      </c>
      <c r="C299" s="139">
        <v>44982</v>
      </c>
      <c r="D299" s="140">
        <v>5</v>
      </c>
      <c r="E299" s="139">
        <v>44984</v>
      </c>
      <c r="F299" s="142">
        <v>5</v>
      </c>
      <c r="G299" s="139">
        <v>44986</v>
      </c>
      <c r="H299" s="140">
        <v>6</v>
      </c>
    </row>
    <row r="300" spans="2:8" x14ac:dyDescent="0.25">
      <c r="B300" s="205" t="s">
        <v>1362</v>
      </c>
      <c r="C300" s="139">
        <v>44984</v>
      </c>
      <c r="D300" s="140">
        <v>4</v>
      </c>
      <c r="E300" s="139">
        <v>44986</v>
      </c>
      <c r="F300" s="142">
        <v>6</v>
      </c>
      <c r="G300" s="139">
        <v>44987</v>
      </c>
      <c r="H300" s="140">
        <v>6</v>
      </c>
    </row>
    <row r="301" spans="2:8" x14ac:dyDescent="0.25">
      <c r="B301" s="205" t="s">
        <v>1363</v>
      </c>
      <c r="C301" s="139">
        <v>44984</v>
      </c>
      <c r="D301" s="140">
        <v>4</v>
      </c>
      <c r="E301" s="139">
        <v>44986</v>
      </c>
      <c r="F301" s="142">
        <v>6</v>
      </c>
      <c r="G301" s="139">
        <v>44987</v>
      </c>
      <c r="H301" s="140">
        <v>6</v>
      </c>
    </row>
    <row r="302" spans="2:8" x14ac:dyDescent="0.25">
      <c r="B302" s="205" t="s">
        <v>1341</v>
      </c>
      <c r="C302" s="139">
        <v>44984</v>
      </c>
      <c r="D302" s="140">
        <v>9</v>
      </c>
      <c r="E302" s="139">
        <v>44988</v>
      </c>
      <c r="F302" s="142">
        <v>12</v>
      </c>
      <c r="G302" s="139">
        <v>44989</v>
      </c>
      <c r="H302" s="140">
        <v>3</v>
      </c>
    </row>
    <row r="303" spans="2:8" x14ac:dyDescent="0.25">
      <c r="B303" s="205" t="s">
        <v>1342</v>
      </c>
      <c r="C303" s="139">
        <v>44985</v>
      </c>
      <c r="D303" s="140">
        <v>12</v>
      </c>
      <c r="E303" s="139">
        <v>44988</v>
      </c>
      <c r="F303" s="142">
        <v>12</v>
      </c>
      <c r="G303" s="139">
        <v>44989</v>
      </c>
      <c r="H303" s="140">
        <v>3</v>
      </c>
    </row>
    <row r="304" spans="2:8" x14ac:dyDescent="0.25">
      <c r="B304" s="205" t="s">
        <v>1364</v>
      </c>
      <c r="C304" s="139">
        <v>44985</v>
      </c>
      <c r="D304" s="140">
        <v>6</v>
      </c>
      <c r="E304" s="139">
        <v>44988</v>
      </c>
      <c r="F304" s="142">
        <v>12</v>
      </c>
      <c r="G304" s="139">
        <v>44989</v>
      </c>
      <c r="H304" s="140">
        <v>3</v>
      </c>
    </row>
    <row r="305" spans="2:8" x14ac:dyDescent="0.25">
      <c r="B305" s="205" t="s">
        <v>1365</v>
      </c>
      <c r="C305" s="139">
        <v>44985</v>
      </c>
      <c r="D305" s="140">
        <v>6</v>
      </c>
      <c r="E305" s="139">
        <v>44988</v>
      </c>
      <c r="F305" s="142">
        <v>3</v>
      </c>
      <c r="G305" s="139">
        <v>44989</v>
      </c>
      <c r="H305" s="140">
        <v>3</v>
      </c>
    </row>
    <row r="306" spans="2:8" x14ac:dyDescent="0.25">
      <c r="B306" s="205" t="s">
        <v>1366</v>
      </c>
      <c r="C306" s="139">
        <v>44986</v>
      </c>
      <c r="D306" s="140">
        <v>6</v>
      </c>
      <c r="E306" s="139">
        <v>44988</v>
      </c>
      <c r="F306" s="142">
        <v>3</v>
      </c>
      <c r="G306" s="139">
        <v>44989</v>
      </c>
      <c r="H306" s="140">
        <v>3</v>
      </c>
    </row>
    <row r="307" spans="2:8" x14ac:dyDescent="0.25">
      <c r="B307" s="205" t="s">
        <v>1368</v>
      </c>
      <c r="C307" s="139">
        <v>44986</v>
      </c>
      <c r="D307" s="140">
        <v>6</v>
      </c>
      <c r="E307" s="139">
        <v>44988</v>
      </c>
      <c r="F307" s="142">
        <v>3</v>
      </c>
      <c r="G307" s="139">
        <v>44989</v>
      </c>
      <c r="H307" s="140">
        <v>3</v>
      </c>
    </row>
    <row r="308" spans="2:8" x14ac:dyDescent="0.25">
      <c r="B308" s="205" t="s">
        <v>1367</v>
      </c>
      <c r="C308" s="139">
        <v>44987</v>
      </c>
      <c r="D308" s="140">
        <v>6</v>
      </c>
      <c r="E308" s="139">
        <v>44988</v>
      </c>
      <c r="F308" s="142">
        <v>3</v>
      </c>
      <c r="G308" s="139">
        <v>44989</v>
      </c>
      <c r="H308" s="140">
        <v>3</v>
      </c>
    </row>
    <row r="309" spans="2:8" x14ac:dyDescent="0.25">
      <c r="B309" s="205" t="s">
        <v>1377</v>
      </c>
      <c r="C309" s="139">
        <v>44987</v>
      </c>
      <c r="D309" s="140">
        <v>6</v>
      </c>
      <c r="E309" s="139">
        <v>44988</v>
      </c>
      <c r="F309" s="142">
        <v>3</v>
      </c>
      <c r="G309" s="139">
        <v>44989</v>
      </c>
      <c r="H309" s="140">
        <v>3</v>
      </c>
    </row>
    <row r="310" spans="2:8" x14ac:dyDescent="0.25">
      <c r="B310" s="205" t="s">
        <v>1371</v>
      </c>
      <c r="C310" s="139">
        <v>44988</v>
      </c>
      <c r="D310" s="140">
        <v>9</v>
      </c>
      <c r="E310" s="139">
        <v>44989</v>
      </c>
      <c r="F310" s="142">
        <v>7</v>
      </c>
      <c r="G310" s="139">
        <v>44991</v>
      </c>
      <c r="H310" s="140">
        <v>6</v>
      </c>
    </row>
    <row r="311" spans="2:8" x14ac:dyDescent="0.25">
      <c r="B311" s="205" t="s">
        <v>1225</v>
      </c>
      <c r="C311" s="139">
        <v>44970</v>
      </c>
      <c r="D311" s="140">
        <v>7</v>
      </c>
      <c r="E311" s="139">
        <v>44972</v>
      </c>
      <c r="F311" s="142">
        <v>10</v>
      </c>
      <c r="G311" s="139">
        <v>44973</v>
      </c>
      <c r="H311" s="140">
        <v>6</v>
      </c>
    </row>
    <row r="312" spans="2:8" x14ac:dyDescent="0.25">
      <c r="B312" s="205" t="s">
        <v>1226</v>
      </c>
      <c r="C312" s="139">
        <v>44970</v>
      </c>
      <c r="D312" s="140">
        <v>8</v>
      </c>
      <c r="E312" s="139">
        <v>44971</v>
      </c>
      <c r="F312" s="142">
        <v>12</v>
      </c>
      <c r="G312" s="139">
        <v>44972</v>
      </c>
      <c r="H312" s="140">
        <v>6</v>
      </c>
    </row>
    <row r="313" spans="2:8" x14ac:dyDescent="0.25">
      <c r="B313" s="205" t="s">
        <v>1227</v>
      </c>
      <c r="C313" s="139">
        <v>44970</v>
      </c>
      <c r="D313" s="140">
        <v>10</v>
      </c>
      <c r="E313" s="139">
        <v>44971</v>
      </c>
      <c r="F313" s="142">
        <v>12</v>
      </c>
      <c r="G313" s="139">
        <v>44972</v>
      </c>
      <c r="H313" s="140">
        <v>8</v>
      </c>
    </row>
    <row r="314" spans="2:8" x14ac:dyDescent="0.25">
      <c r="B314" s="205" t="s">
        <v>1224</v>
      </c>
      <c r="C314" s="139">
        <v>44965</v>
      </c>
      <c r="D314" s="140">
        <v>8</v>
      </c>
      <c r="E314" s="139">
        <v>44970</v>
      </c>
      <c r="F314" s="142">
        <v>10</v>
      </c>
      <c r="G314" s="139">
        <v>44971</v>
      </c>
      <c r="H314" s="140">
        <v>6</v>
      </c>
    </row>
    <row r="315" spans="2:8" x14ac:dyDescent="0.25">
      <c r="B315" s="205" t="s">
        <v>1223</v>
      </c>
      <c r="C315" s="139">
        <v>44965</v>
      </c>
      <c r="D315" s="140">
        <v>8</v>
      </c>
      <c r="E315" s="139">
        <v>44970</v>
      </c>
      <c r="F315" s="142">
        <v>10</v>
      </c>
      <c r="G315" s="139">
        <v>44971</v>
      </c>
      <c r="H315" s="140">
        <v>9</v>
      </c>
    </row>
    <row r="316" spans="2:8" x14ac:dyDescent="0.25">
      <c r="B316" s="205" t="s">
        <v>1222</v>
      </c>
      <c r="C316" s="139">
        <v>44965</v>
      </c>
      <c r="D316" s="140">
        <v>8</v>
      </c>
      <c r="E316" s="139">
        <v>44970</v>
      </c>
      <c r="F316" s="142">
        <v>10</v>
      </c>
      <c r="G316" s="139">
        <v>44971</v>
      </c>
      <c r="H316" s="140">
        <v>6</v>
      </c>
    </row>
    <row r="317" spans="2:8" x14ac:dyDescent="0.25">
      <c r="B317" s="205" t="s">
        <v>1316</v>
      </c>
      <c r="C317" s="139">
        <v>44971</v>
      </c>
      <c r="D317" s="140">
        <v>7</v>
      </c>
      <c r="E317" s="139">
        <v>44972</v>
      </c>
      <c r="F317" s="142">
        <v>12</v>
      </c>
      <c r="G317" s="139">
        <v>44973</v>
      </c>
      <c r="H317" s="140">
        <v>8</v>
      </c>
    </row>
    <row r="318" spans="2:8" x14ac:dyDescent="0.25">
      <c r="B318" s="205" t="s">
        <v>1318</v>
      </c>
      <c r="C318" s="139">
        <v>44973</v>
      </c>
      <c r="D318" s="140">
        <v>6</v>
      </c>
      <c r="E318" s="139">
        <v>44974</v>
      </c>
      <c r="F318" s="142">
        <v>12</v>
      </c>
      <c r="G318" s="139">
        <v>44977</v>
      </c>
      <c r="H318" s="140">
        <v>5</v>
      </c>
    </row>
    <row r="319" spans="2:8" x14ac:dyDescent="0.25">
      <c r="B319" s="205" t="s">
        <v>1321</v>
      </c>
      <c r="C319" s="139">
        <v>44973</v>
      </c>
      <c r="D319" s="140">
        <v>6</v>
      </c>
      <c r="E319" s="139">
        <v>44974</v>
      </c>
      <c r="F319" s="142">
        <v>12</v>
      </c>
      <c r="G319" s="139">
        <v>44977</v>
      </c>
      <c r="H319" s="140">
        <v>3</v>
      </c>
    </row>
    <row r="320" spans="2:8" x14ac:dyDescent="0.25">
      <c r="B320" s="205" t="s">
        <v>1322</v>
      </c>
      <c r="C320" s="139">
        <v>44973</v>
      </c>
      <c r="D320" s="140">
        <v>6</v>
      </c>
      <c r="E320" s="139">
        <v>44974</v>
      </c>
      <c r="F320" s="142">
        <v>12</v>
      </c>
      <c r="G320" s="139">
        <v>44977</v>
      </c>
      <c r="H320" s="140">
        <v>4</v>
      </c>
    </row>
    <row r="321" spans="2:8" x14ac:dyDescent="0.25">
      <c r="B321" s="205" t="s">
        <v>1323</v>
      </c>
      <c r="C321" s="139">
        <v>44974</v>
      </c>
      <c r="D321" s="140">
        <v>6</v>
      </c>
      <c r="E321" s="139">
        <v>44977</v>
      </c>
      <c r="F321" s="142">
        <v>5</v>
      </c>
      <c r="G321" s="139">
        <v>44978</v>
      </c>
      <c r="H321" s="140">
        <v>4</v>
      </c>
    </row>
    <row r="322" spans="2:8" x14ac:dyDescent="0.25">
      <c r="B322" s="205" t="s">
        <v>1324</v>
      </c>
      <c r="C322" s="139">
        <v>44974</v>
      </c>
      <c r="D322" s="140">
        <v>5</v>
      </c>
      <c r="E322" s="139">
        <v>44975</v>
      </c>
      <c r="F322" s="142">
        <v>6</v>
      </c>
      <c r="G322" s="139">
        <v>44978</v>
      </c>
      <c r="H322" s="140">
        <v>5</v>
      </c>
    </row>
    <row r="323" spans="2:8" x14ac:dyDescent="0.25">
      <c r="B323" s="205" t="s">
        <v>1325</v>
      </c>
      <c r="C323" s="139">
        <v>44974</v>
      </c>
      <c r="D323" s="140">
        <v>5</v>
      </c>
      <c r="E323" s="139">
        <v>44975</v>
      </c>
      <c r="F323" s="142">
        <v>6</v>
      </c>
      <c r="G323" s="139">
        <v>44978</v>
      </c>
      <c r="H323" s="140">
        <v>4</v>
      </c>
    </row>
    <row r="324" spans="2:8" x14ac:dyDescent="0.25">
      <c r="B324" s="205" t="s">
        <v>1326</v>
      </c>
      <c r="C324" s="139">
        <v>44974</v>
      </c>
      <c r="D324" s="140">
        <v>5</v>
      </c>
      <c r="E324" s="139">
        <v>44977</v>
      </c>
      <c r="F324" s="142">
        <v>5</v>
      </c>
      <c r="G324" s="139">
        <v>44978</v>
      </c>
      <c r="H324" s="140">
        <v>4</v>
      </c>
    </row>
    <row r="325" spans="2:8" x14ac:dyDescent="0.25">
      <c r="B325" s="205" t="s">
        <v>1327</v>
      </c>
      <c r="C325" s="139">
        <v>44974</v>
      </c>
      <c r="D325" s="140">
        <v>5</v>
      </c>
      <c r="E325" s="139">
        <v>44977</v>
      </c>
      <c r="F325" s="142">
        <v>5</v>
      </c>
      <c r="G325" s="139">
        <v>44978</v>
      </c>
      <c r="H325" s="140">
        <v>3</v>
      </c>
    </row>
    <row r="326" spans="2:8" x14ac:dyDescent="0.25">
      <c r="B326" s="205" t="s">
        <v>1328</v>
      </c>
      <c r="C326" s="139">
        <v>44974</v>
      </c>
      <c r="D326" s="140">
        <v>5</v>
      </c>
      <c r="E326" s="139">
        <v>44977</v>
      </c>
      <c r="F326" s="142">
        <v>5</v>
      </c>
      <c r="G326" s="139">
        <v>44978</v>
      </c>
      <c r="H326" s="140">
        <v>3</v>
      </c>
    </row>
    <row r="327" spans="2:8" x14ac:dyDescent="0.25">
      <c r="B327" s="205" t="s">
        <v>1330</v>
      </c>
      <c r="C327" s="139">
        <v>44975</v>
      </c>
      <c r="D327" s="140">
        <v>6</v>
      </c>
      <c r="E327" s="139">
        <v>44977</v>
      </c>
      <c r="F327" s="142">
        <v>5</v>
      </c>
      <c r="G327" s="139">
        <v>44978</v>
      </c>
      <c r="H327" s="140">
        <v>3</v>
      </c>
    </row>
    <row r="328" spans="2:8" x14ac:dyDescent="0.25">
      <c r="B328" s="205" t="s">
        <v>1331</v>
      </c>
      <c r="C328" s="139">
        <v>44975</v>
      </c>
      <c r="D328" s="140">
        <v>6</v>
      </c>
      <c r="E328" s="139">
        <v>44977</v>
      </c>
      <c r="F328" s="142">
        <v>5</v>
      </c>
      <c r="G328" s="139">
        <v>44978</v>
      </c>
      <c r="H328" s="140">
        <v>4</v>
      </c>
    </row>
    <row r="329" spans="2:8" x14ac:dyDescent="0.25">
      <c r="B329" s="205" t="s">
        <v>1332</v>
      </c>
      <c r="C329" s="139">
        <v>44975</v>
      </c>
      <c r="D329" s="140">
        <v>6</v>
      </c>
      <c r="E329" s="139">
        <v>44977</v>
      </c>
      <c r="F329" s="142">
        <v>5</v>
      </c>
      <c r="G329" s="139">
        <v>44978</v>
      </c>
      <c r="H329" s="140">
        <v>3</v>
      </c>
    </row>
    <row r="330" spans="2:8" x14ac:dyDescent="0.25">
      <c r="B330" s="205" t="s">
        <v>1333</v>
      </c>
      <c r="C330" s="139">
        <v>44975</v>
      </c>
      <c r="D330" s="140">
        <v>6</v>
      </c>
      <c r="E330" s="139">
        <v>44977</v>
      </c>
      <c r="F330" s="142">
        <v>5</v>
      </c>
      <c r="G330" s="139">
        <v>44978</v>
      </c>
      <c r="H330" s="140">
        <v>3</v>
      </c>
    </row>
    <row r="331" spans="2:8" x14ac:dyDescent="0.25">
      <c r="B331" s="205" t="s">
        <v>1334</v>
      </c>
      <c r="C331" s="139">
        <v>44975</v>
      </c>
      <c r="D331" s="140">
        <v>6</v>
      </c>
      <c r="E331" s="139">
        <v>44977</v>
      </c>
      <c r="F331" s="142">
        <v>5</v>
      </c>
      <c r="G331" s="139">
        <v>44978</v>
      </c>
      <c r="H331" s="140">
        <v>4</v>
      </c>
    </row>
    <row r="332" spans="2:8" x14ac:dyDescent="0.25">
      <c r="B332" s="205" t="s">
        <v>1329</v>
      </c>
      <c r="C332" s="139">
        <v>44974</v>
      </c>
      <c r="D332" s="140">
        <v>5</v>
      </c>
      <c r="E332" s="139">
        <v>44977</v>
      </c>
      <c r="F332" s="142">
        <v>5</v>
      </c>
      <c r="G332" s="139">
        <v>44978</v>
      </c>
      <c r="H332" s="140">
        <v>3</v>
      </c>
    </row>
    <row r="333" spans="2:8" x14ac:dyDescent="0.25">
      <c r="B333" s="205" t="s">
        <v>1335</v>
      </c>
      <c r="C333" s="139">
        <v>44977</v>
      </c>
      <c r="D333" s="140">
        <v>4</v>
      </c>
      <c r="E333" s="139">
        <v>44978</v>
      </c>
      <c r="F333" s="142">
        <v>5</v>
      </c>
      <c r="G333" s="139">
        <v>44979</v>
      </c>
      <c r="H333" s="140">
        <v>3</v>
      </c>
    </row>
    <row r="334" spans="2:8" x14ac:dyDescent="0.25">
      <c r="B334" s="205" t="s">
        <v>1337</v>
      </c>
      <c r="C334" s="139">
        <v>44977</v>
      </c>
      <c r="D334" s="140">
        <v>4</v>
      </c>
      <c r="E334" s="139">
        <v>44980</v>
      </c>
      <c r="F334" s="142">
        <v>7</v>
      </c>
      <c r="G334" s="139">
        <v>44981</v>
      </c>
      <c r="H334" s="140">
        <v>5</v>
      </c>
    </row>
    <row r="335" spans="2:8" x14ac:dyDescent="0.25">
      <c r="B335" s="205" t="s">
        <v>1338</v>
      </c>
      <c r="C335" s="139">
        <v>44978</v>
      </c>
      <c r="D335" s="140">
        <v>4</v>
      </c>
      <c r="E335" s="139">
        <v>44979</v>
      </c>
      <c r="F335" s="142">
        <v>8</v>
      </c>
      <c r="G335" s="139">
        <v>44980</v>
      </c>
      <c r="H335" s="140">
        <v>5</v>
      </c>
    </row>
    <row r="336" spans="2:8" x14ac:dyDescent="0.25">
      <c r="B336" s="205" t="s">
        <v>1339</v>
      </c>
      <c r="C336" s="139">
        <v>44978</v>
      </c>
      <c r="D336" s="140">
        <v>3</v>
      </c>
      <c r="E336" s="139">
        <v>44979</v>
      </c>
      <c r="F336" s="142">
        <v>8</v>
      </c>
      <c r="G336" s="139">
        <v>44980</v>
      </c>
      <c r="H336" s="140">
        <v>5</v>
      </c>
    </row>
    <row r="337" spans="2:8" x14ac:dyDescent="0.25">
      <c r="B337" s="205" t="s">
        <v>1340</v>
      </c>
      <c r="C337" s="139">
        <v>44978</v>
      </c>
      <c r="D337" s="140">
        <v>4</v>
      </c>
      <c r="E337" s="139">
        <v>44979</v>
      </c>
      <c r="F337" s="142">
        <v>8</v>
      </c>
      <c r="G337" s="139">
        <v>44980</v>
      </c>
      <c r="H337" s="140">
        <v>6</v>
      </c>
    </row>
    <row r="338" spans="2:8" x14ac:dyDescent="0.25">
      <c r="B338" s="205" t="s">
        <v>1317</v>
      </c>
      <c r="C338" s="139">
        <v>44978</v>
      </c>
      <c r="D338" s="140">
        <v>5</v>
      </c>
      <c r="E338" s="139">
        <v>44979</v>
      </c>
      <c r="F338" s="142">
        <v>6</v>
      </c>
      <c r="G338" s="139">
        <v>44980</v>
      </c>
      <c r="H338" s="140">
        <v>3</v>
      </c>
    </row>
    <row r="339" spans="2:8" x14ac:dyDescent="0.25">
      <c r="B339" s="205" t="s">
        <v>1319</v>
      </c>
      <c r="C339" s="139">
        <v>44978</v>
      </c>
      <c r="D339" s="140">
        <v>5</v>
      </c>
      <c r="E339" s="139">
        <v>44979</v>
      </c>
      <c r="F339" s="142">
        <v>6</v>
      </c>
      <c r="G339" s="139">
        <v>44980</v>
      </c>
      <c r="H339" s="140">
        <v>6</v>
      </c>
    </row>
    <row r="340" spans="2:8" x14ac:dyDescent="0.25">
      <c r="B340" s="205" t="s">
        <v>1320</v>
      </c>
      <c r="C340" s="139">
        <v>44978</v>
      </c>
      <c r="D340" s="140">
        <v>5</v>
      </c>
      <c r="E340" s="139">
        <v>44979</v>
      </c>
      <c r="F340" s="142">
        <v>6</v>
      </c>
      <c r="G340" s="139">
        <v>44980</v>
      </c>
      <c r="H340" s="140">
        <v>6</v>
      </c>
    </row>
    <row r="341" spans="2:8" x14ac:dyDescent="0.25">
      <c r="B341" s="205" t="s">
        <v>2071</v>
      </c>
      <c r="C341" s="139">
        <v>45022</v>
      </c>
      <c r="D341" s="140">
        <v>12</v>
      </c>
      <c r="E341" s="139">
        <v>45026</v>
      </c>
      <c r="F341" s="142">
        <v>6</v>
      </c>
      <c r="G341" s="139">
        <v>45027</v>
      </c>
      <c r="H341" s="140">
        <v>6</v>
      </c>
    </row>
    <row r="342" spans="2:8" x14ac:dyDescent="0.25">
      <c r="B342" s="205" t="s">
        <v>2077</v>
      </c>
      <c r="C342" s="139">
        <v>45028</v>
      </c>
      <c r="D342" s="140">
        <v>9</v>
      </c>
      <c r="E342" s="139">
        <v>45034</v>
      </c>
      <c r="F342" s="142">
        <v>15</v>
      </c>
      <c r="G342" s="139">
        <v>45035</v>
      </c>
      <c r="H342" s="140">
        <v>6</v>
      </c>
    </row>
    <row r="343" spans="2:8" x14ac:dyDescent="0.25">
      <c r="B343" s="205" t="s">
        <v>2078</v>
      </c>
      <c r="C343" s="139">
        <v>45029</v>
      </c>
      <c r="D343" s="140">
        <v>9</v>
      </c>
      <c r="E343" s="139">
        <v>45035</v>
      </c>
      <c r="F343" s="142">
        <v>12</v>
      </c>
      <c r="G343" s="139">
        <v>45036</v>
      </c>
      <c r="H343" s="140">
        <v>6</v>
      </c>
    </row>
    <row r="344" spans="2:8" x14ac:dyDescent="0.25">
      <c r="B344" s="205" t="s">
        <v>2079</v>
      </c>
      <c r="C344" s="139">
        <v>45031</v>
      </c>
      <c r="D344" s="140">
        <v>10</v>
      </c>
      <c r="E344" s="139">
        <v>45034</v>
      </c>
      <c r="F344" s="142">
        <v>12</v>
      </c>
      <c r="G344" s="139">
        <v>45035</v>
      </c>
      <c r="H344" s="140">
        <v>6</v>
      </c>
    </row>
    <row r="345" spans="2:8" x14ac:dyDescent="0.25">
      <c r="B345" s="205" t="s">
        <v>2080</v>
      </c>
      <c r="C345" s="139">
        <v>45031</v>
      </c>
      <c r="D345" s="140">
        <v>10</v>
      </c>
      <c r="E345" s="139">
        <v>45034</v>
      </c>
      <c r="F345" s="142">
        <v>12</v>
      </c>
      <c r="G345" s="139">
        <v>45035</v>
      </c>
      <c r="H345" s="140">
        <v>6</v>
      </c>
    </row>
    <row r="346" spans="2:8" x14ac:dyDescent="0.25">
      <c r="B346" s="205" t="s">
        <v>2081</v>
      </c>
      <c r="C346" s="139">
        <v>45031</v>
      </c>
      <c r="D346" s="140">
        <v>10</v>
      </c>
      <c r="E346" s="139">
        <v>45034</v>
      </c>
      <c r="F346" s="142">
        <v>15</v>
      </c>
      <c r="G346" s="139">
        <v>45035</v>
      </c>
      <c r="H346" s="140">
        <v>6</v>
      </c>
    </row>
    <row r="347" spans="2:8" x14ac:dyDescent="0.25">
      <c r="B347" s="205" t="s">
        <v>2082</v>
      </c>
      <c r="C347" s="139">
        <v>45034</v>
      </c>
      <c r="D347" s="140">
        <v>12</v>
      </c>
      <c r="E347" s="139">
        <v>45035</v>
      </c>
      <c r="F347" s="142">
        <v>12</v>
      </c>
      <c r="G347" s="139">
        <v>45036</v>
      </c>
      <c r="H347" s="140">
        <v>6</v>
      </c>
    </row>
    <row r="348" spans="2:8" x14ac:dyDescent="0.25">
      <c r="B348" s="205" t="s">
        <v>2083</v>
      </c>
      <c r="C348" s="139">
        <v>45034</v>
      </c>
      <c r="D348" s="140">
        <v>12</v>
      </c>
      <c r="E348" s="139">
        <v>45035</v>
      </c>
      <c r="F348" s="142">
        <v>12</v>
      </c>
      <c r="G348" s="139">
        <v>45036</v>
      </c>
      <c r="H348" s="140">
        <v>6</v>
      </c>
    </row>
    <row r="349" spans="2:8" x14ac:dyDescent="0.25">
      <c r="B349" s="205" t="s">
        <v>2084</v>
      </c>
      <c r="C349" s="139">
        <v>45035</v>
      </c>
      <c r="D349" s="140">
        <v>12</v>
      </c>
      <c r="E349" s="139">
        <v>45036</v>
      </c>
      <c r="F349" s="142">
        <v>12</v>
      </c>
      <c r="G349" s="139">
        <v>45037</v>
      </c>
      <c r="H349" s="140">
        <v>3</v>
      </c>
    </row>
    <row r="350" spans="2:8" x14ac:dyDescent="0.25">
      <c r="B350" s="205" t="s">
        <v>2085</v>
      </c>
      <c r="C350" s="139">
        <v>45035</v>
      </c>
      <c r="D350" s="140">
        <v>6</v>
      </c>
      <c r="E350" s="139">
        <v>45036</v>
      </c>
      <c r="F350" s="142">
        <v>3</v>
      </c>
      <c r="G350" s="139">
        <v>45037</v>
      </c>
      <c r="H350" s="140">
        <v>3</v>
      </c>
    </row>
    <row r="351" spans="2:8" x14ac:dyDescent="0.25">
      <c r="B351" s="205" t="s">
        <v>2086</v>
      </c>
      <c r="C351" s="139">
        <v>45035</v>
      </c>
      <c r="D351" s="140">
        <v>6</v>
      </c>
      <c r="E351" s="139">
        <v>45036</v>
      </c>
      <c r="F351" s="142">
        <v>3</v>
      </c>
      <c r="G351" s="139">
        <v>45037</v>
      </c>
      <c r="H351" s="140">
        <v>3</v>
      </c>
    </row>
    <row r="352" spans="2:8" x14ac:dyDescent="0.25">
      <c r="B352" s="205" t="s">
        <v>2087</v>
      </c>
      <c r="C352" s="139">
        <v>45035</v>
      </c>
      <c r="D352" s="140">
        <v>6</v>
      </c>
      <c r="E352" s="139">
        <v>45036</v>
      </c>
      <c r="F352" s="142">
        <v>3</v>
      </c>
      <c r="G352" s="139">
        <v>45037</v>
      </c>
      <c r="H352" s="140">
        <v>3</v>
      </c>
    </row>
    <row r="353" spans="2:8" x14ac:dyDescent="0.25">
      <c r="B353" s="205" t="s">
        <v>2088</v>
      </c>
      <c r="C353" s="139">
        <v>45035</v>
      </c>
      <c r="D353" s="140">
        <v>6</v>
      </c>
      <c r="E353" s="139">
        <v>45036</v>
      </c>
      <c r="F353" s="142">
        <v>3</v>
      </c>
      <c r="G353" s="139">
        <v>45037</v>
      </c>
      <c r="H353" s="140">
        <v>3</v>
      </c>
    </row>
    <row r="354" spans="2:8" x14ac:dyDescent="0.25">
      <c r="B354" s="205" t="s">
        <v>2089</v>
      </c>
      <c r="C354" s="139">
        <v>45035</v>
      </c>
      <c r="D354" s="140">
        <v>6</v>
      </c>
      <c r="E354" s="139">
        <v>45036</v>
      </c>
      <c r="F354" s="142">
        <v>3</v>
      </c>
      <c r="G354" s="139">
        <v>45037</v>
      </c>
      <c r="H354" s="140">
        <v>3</v>
      </c>
    </row>
    <row r="355" spans="2:8" x14ac:dyDescent="0.25">
      <c r="B355" s="205" t="s">
        <v>2090</v>
      </c>
      <c r="C355" s="139">
        <v>45035</v>
      </c>
      <c r="D355" s="140">
        <v>6</v>
      </c>
      <c r="E355" s="139">
        <v>45036</v>
      </c>
      <c r="F355" s="142">
        <v>3</v>
      </c>
      <c r="G355" s="139">
        <v>45037</v>
      </c>
      <c r="H355" s="140">
        <v>3</v>
      </c>
    </row>
    <row r="356" spans="2:8" x14ac:dyDescent="0.25">
      <c r="B356" s="205" t="s">
        <v>2091</v>
      </c>
      <c r="C356" s="139">
        <v>45036</v>
      </c>
      <c r="D356" s="140">
        <v>6</v>
      </c>
      <c r="E356" s="139">
        <v>45037</v>
      </c>
      <c r="F356" s="142">
        <v>3</v>
      </c>
      <c r="G356" s="139">
        <v>45038</v>
      </c>
      <c r="H356" s="140">
        <v>4</v>
      </c>
    </row>
    <row r="357" spans="2:8" x14ac:dyDescent="0.25">
      <c r="B357" s="205" t="s">
        <v>2092</v>
      </c>
      <c r="C357" s="139">
        <v>45036</v>
      </c>
      <c r="D357" s="140">
        <v>6</v>
      </c>
      <c r="E357" s="139">
        <v>45037</v>
      </c>
      <c r="F357" s="142">
        <v>6</v>
      </c>
      <c r="G357" s="139">
        <v>45038</v>
      </c>
      <c r="H357" s="140">
        <v>3</v>
      </c>
    </row>
    <row r="358" spans="2:8" x14ac:dyDescent="0.25">
      <c r="B358" s="205" t="s">
        <v>2093</v>
      </c>
      <c r="C358" s="139">
        <v>45036</v>
      </c>
      <c r="D358" s="140">
        <v>6</v>
      </c>
      <c r="E358" s="139">
        <v>45037</v>
      </c>
      <c r="F358" s="142">
        <v>6</v>
      </c>
      <c r="G358" s="139">
        <v>45038</v>
      </c>
      <c r="H358" s="140">
        <v>4</v>
      </c>
    </row>
    <row r="359" spans="2:8" x14ac:dyDescent="0.25">
      <c r="B359" s="205" t="s">
        <v>2094</v>
      </c>
      <c r="C359" s="139">
        <v>45036</v>
      </c>
      <c r="D359" s="140">
        <v>6</v>
      </c>
      <c r="E359" s="139">
        <v>45037</v>
      </c>
      <c r="F359" s="142">
        <v>6</v>
      </c>
      <c r="G359" s="139">
        <v>45038</v>
      </c>
      <c r="H359" s="140">
        <v>5</v>
      </c>
    </row>
    <row r="360" spans="2:8" x14ac:dyDescent="0.25">
      <c r="B360" s="205" t="s">
        <v>2099</v>
      </c>
      <c r="C360" s="139">
        <v>45036</v>
      </c>
      <c r="D360" s="140">
        <v>6</v>
      </c>
      <c r="E360" s="139">
        <v>45037</v>
      </c>
      <c r="F360" s="142">
        <v>6</v>
      </c>
      <c r="G360" s="139">
        <v>45038</v>
      </c>
      <c r="H360" s="140">
        <v>5</v>
      </c>
    </row>
    <row r="361" spans="2:8" x14ac:dyDescent="0.25">
      <c r="B361" s="205" t="s">
        <v>2095</v>
      </c>
      <c r="C361" s="139">
        <v>45036</v>
      </c>
      <c r="D361" s="140">
        <v>6</v>
      </c>
      <c r="E361" s="139">
        <v>45037</v>
      </c>
      <c r="F361" s="142">
        <v>6</v>
      </c>
      <c r="G361" s="139">
        <v>45038</v>
      </c>
      <c r="H361" s="140">
        <v>4</v>
      </c>
    </row>
    <row r="362" spans="2:8" x14ac:dyDescent="0.25">
      <c r="B362" s="205" t="s">
        <v>2096</v>
      </c>
      <c r="C362" s="139">
        <v>45036</v>
      </c>
      <c r="D362" s="140">
        <v>6</v>
      </c>
      <c r="E362" s="139">
        <v>45037</v>
      </c>
      <c r="F362" s="142">
        <v>6</v>
      </c>
      <c r="G362" s="139">
        <v>45038</v>
      </c>
      <c r="H362" s="140">
        <v>3</v>
      </c>
    </row>
    <row r="363" spans="2:8" x14ac:dyDescent="0.25">
      <c r="B363" s="205" t="s">
        <v>2097</v>
      </c>
      <c r="C363" s="139">
        <v>45036</v>
      </c>
      <c r="D363" s="140">
        <v>6</v>
      </c>
      <c r="E363" s="139">
        <v>45037</v>
      </c>
      <c r="F363" s="142">
        <v>6</v>
      </c>
      <c r="G363" s="139">
        <v>45038</v>
      </c>
      <c r="H363" s="140">
        <v>3</v>
      </c>
    </row>
    <row r="364" spans="2:8" x14ac:dyDescent="0.25">
      <c r="B364" s="205" t="s">
        <v>2098</v>
      </c>
      <c r="C364" s="139">
        <v>45037</v>
      </c>
      <c r="D364" s="140">
        <v>6</v>
      </c>
      <c r="E364" s="139">
        <v>45038</v>
      </c>
      <c r="F364" s="142">
        <v>6</v>
      </c>
      <c r="G364" s="139">
        <v>45041</v>
      </c>
      <c r="H364" s="140">
        <v>5</v>
      </c>
    </row>
    <row r="365" spans="2:8" x14ac:dyDescent="0.25">
      <c r="B365" s="205" t="s">
        <v>2100</v>
      </c>
      <c r="C365" s="139">
        <v>45037</v>
      </c>
      <c r="D365" s="140">
        <v>6</v>
      </c>
      <c r="E365" s="139">
        <v>45038</v>
      </c>
      <c r="F365" s="142">
        <v>6</v>
      </c>
      <c r="G365" s="139">
        <v>45041</v>
      </c>
      <c r="H365" s="140">
        <v>5</v>
      </c>
    </row>
    <row r="366" spans="2:8" x14ac:dyDescent="0.25">
      <c r="B366" s="205" t="s">
        <v>2075</v>
      </c>
      <c r="C366" s="139">
        <v>45038</v>
      </c>
      <c r="D366" s="140">
        <v>6</v>
      </c>
      <c r="E366" s="139">
        <v>45041</v>
      </c>
      <c r="F366" s="142">
        <v>6</v>
      </c>
      <c r="G366" s="139">
        <v>45042</v>
      </c>
      <c r="H366" s="140">
        <v>4</v>
      </c>
    </row>
    <row r="367" spans="2:8" x14ac:dyDescent="0.25">
      <c r="B367" s="205" t="s">
        <v>2074</v>
      </c>
      <c r="C367" s="139">
        <v>45038</v>
      </c>
      <c r="D367" s="140">
        <v>6</v>
      </c>
      <c r="E367" s="139">
        <v>45041</v>
      </c>
      <c r="F367" s="142">
        <v>6</v>
      </c>
      <c r="G367" s="139">
        <v>45042</v>
      </c>
      <c r="H367" s="140">
        <v>4</v>
      </c>
    </row>
    <row r="368" spans="2:8" x14ac:dyDescent="0.25">
      <c r="B368" s="205" t="s">
        <v>2073</v>
      </c>
      <c r="C368" s="139">
        <v>45038</v>
      </c>
      <c r="D368" s="140">
        <v>6</v>
      </c>
      <c r="E368" s="139">
        <v>45041</v>
      </c>
      <c r="F368" s="142">
        <v>6</v>
      </c>
      <c r="G368" s="139">
        <v>45042</v>
      </c>
      <c r="H368" s="140">
        <v>4</v>
      </c>
    </row>
    <row r="369" spans="2:8" x14ac:dyDescent="0.25">
      <c r="B369" s="205" t="s">
        <v>2072</v>
      </c>
      <c r="C369" s="139">
        <v>45038</v>
      </c>
      <c r="D369" s="140">
        <v>6</v>
      </c>
      <c r="E369" s="139">
        <v>45041</v>
      </c>
      <c r="F369" s="142">
        <v>6</v>
      </c>
      <c r="G369" s="139">
        <v>45042</v>
      </c>
      <c r="H369" s="140">
        <v>4</v>
      </c>
    </row>
    <row r="370" spans="2:8" x14ac:dyDescent="0.25">
      <c r="B370" s="205" t="s">
        <v>2101</v>
      </c>
      <c r="C370" s="139">
        <v>45038</v>
      </c>
      <c r="D370" s="140">
        <v>6</v>
      </c>
      <c r="E370" s="139">
        <v>45041</v>
      </c>
      <c r="F370" s="142">
        <v>6</v>
      </c>
      <c r="G370" s="139">
        <v>45042</v>
      </c>
      <c r="H370" s="140">
        <v>4</v>
      </c>
    </row>
    <row r="371" spans="2:8" x14ac:dyDescent="0.25">
      <c r="B371" s="140" t="s">
        <v>2138</v>
      </c>
      <c r="C371" s="139">
        <v>45063</v>
      </c>
      <c r="D371" s="140">
        <v>7</v>
      </c>
      <c r="E371" s="139">
        <v>45065</v>
      </c>
      <c r="F371" s="142">
        <v>8</v>
      </c>
      <c r="G371" s="139">
        <v>45066</v>
      </c>
      <c r="H371" s="140">
        <v>4</v>
      </c>
    </row>
    <row r="372" spans="2:8" x14ac:dyDescent="0.25">
      <c r="B372" s="140" t="s">
        <v>2139</v>
      </c>
      <c r="C372" s="139">
        <v>45063</v>
      </c>
      <c r="D372" s="140">
        <v>6</v>
      </c>
      <c r="E372" s="139">
        <v>45065</v>
      </c>
      <c r="F372" s="142">
        <v>6</v>
      </c>
      <c r="G372" s="139">
        <v>45066</v>
      </c>
      <c r="H372" s="140">
        <v>6</v>
      </c>
    </row>
    <row r="373" spans="2:8" x14ac:dyDescent="0.25">
      <c r="B373" s="140" t="s">
        <v>2140</v>
      </c>
      <c r="C373" s="139">
        <v>45063</v>
      </c>
      <c r="D373" s="140">
        <v>6</v>
      </c>
      <c r="E373" s="139">
        <v>45065</v>
      </c>
      <c r="F373" s="142">
        <v>8</v>
      </c>
      <c r="G373" s="139">
        <v>45066</v>
      </c>
      <c r="H373" s="140">
        <v>6</v>
      </c>
    </row>
    <row r="374" spans="2:8" x14ac:dyDescent="0.25">
      <c r="B374" s="140" t="s">
        <v>2141</v>
      </c>
      <c r="C374" s="139">
        <v>45063</v>
      </c>
      <c r="D374" s="140">
        <v>7</v>
      </c>
      <c r="E374" s="139">
        <v>45065</v>
      </c>
      <c r="F374" s="142">
        <v>7</v>
      </c>
      <c r="G374" s="139">
        <v>45066</v>
      </c>
      <c r="H374" s="140">
        <v>6</v>
      </c>
    </row>
    <row r="375" spans="2:8" x14ac:dyDescent="0.25">
      <c r="B375" s="140" t="s">
        <v>2142</v>
      </c>
      <c r="C375" s="139">
        <v>45063</v>
      </c>
      <c r="D375" s="140">
        <v>6</v>
      </c>
      <c r="E375" s="139">
        <v>45065</v>
      </c>
      <c r="F375" s="142">
        <v>4</v>
      </c>
      <c r="G375" s="139">
        <v>45066</v>
      </c>
      <c r="H375" s="140">
        <v>4</v>
      </c>
    </row>
    <row r="376" spans="2:8" x14ac:dyDescent="0.25">
      <c r="B376" s="140" t="s">
        <v>2143</v>
      </c>
      <c r="C376" s="139">
        <v>45063</v>
      </c>
      <c r="D376" s="140">
        <v>6</v>
      </c>
      <c r="E376" s="139">
        <v>45065</v>
      </c>
      <c r="F376" s="142">
        <v>3</v>
      </c>
      <c r="G376" s="139">
        <v>45066</v>
      </c>
      <c r="H376" s="140">
        <v>8</v>
      </c>
    </row>
    <row r="377" spans="2:8" x14ac:dyDescent="0.25">
      <c r="B377" s="140" t="s">
        <v>2144</v>
      </c>
      <c r="C377" s="139">
        <v>45063</v>
      </c>
      <c r="D377" s="140">
        <v>7</v>
      </c>
      <c r="E377" s="139">
        <v>45065</v>
      </c>
      <c r="F377" s="142">
        <v>12</v>
      </c>
      <c r="G377" s="139">
        <v>45066</v>
      </c>
      <c r="H377" s="140">
        <v>9</v>
      </c>
    </row>
    <row r="378" spans="2:8" x14ac:dyDescent="0.25">
      <c r="B378" s="140" t="s">
        <v>2145</v>
      </c>
      <c r="C378" s="139">
        <v>45063</v>
      </c>
      <c r="D378" s="140">
        <v>9</v>
      </c>
      <c r="E378" s="139">
        <v>45064</v>
      </c>
      <c r="F378" s="142">
        <v>12</v>
      </c>
      <c r="G378" s="139">
        <v>45066</v>
      </c>
      <c r="H378" s="140">
        <v>9</v>
      </c>
    </row>
    <row r="379" spans="2:8" x14ac:dyDescent="0.25">
      <c r="B379" s="140" t="s">
        <v>2146</v>
      </c>
      <c r="C379" s="139">
        <v>45064</v>
      </c>
      <c r="D379" s="140">
        <v>6</v>
      </c>
      <c r="E379" s="139">
        <v>45065</v>
      </c>
      <c r="F379" s="142">
        <v>12</v>
      </c>
      <c r="G379" s="139">
        <v>45066</v>
      </c>
      <c r="H379" s="140">
        <v>5</v>
      </c>
    </row>
    <row r="380" spans="2:8" x14ac:dyDescent="0.25">
      <c r="B380" s="140" t="s">
        <v>2147</v>
      </c>
      <c r="C380" s="139">
        <v>45064</v>
      </c>
      <c r="D380" s="140">
        <v>6</v>
      </c>
      <c r="E380" s="139">
        <v>45065</v>
      </c>
      <c r="F380" s="142">
        <v>10</v>
      </c>
      <c r="G380" s="139">
        <v>45066</v>
      </c>
      <c r="H380" s="140">
        <v>6</v>
      </c>
    </row>
    <row r="381" spans="2:8" x14ac:dyDescent="0.25">
      <c r="B381" s="140" t="s">
        <v>2148</v>
      </c>
      <c r="C381" s="139">
        <v>45064</v>
      </c>
      <c r="D381" s="140">
        <v>6</v>
      </c>
      <c r="E381" s="139">
        <v>45065</v>
      </c>
      <c r="F381" s="142">
        <v>12</v>
      </c>
      <c r="G381" s="139">
        <v>45069</v>
      </c>
      <c r="H381" s="140">
        <v>4</v>
      </c>
    </row>
    <row r="382" spans="2:8" x14ac:dyDescent="0.25">
      <c r="B382" s="140" t="s">
        <v>2149</v>
      </c>
      <c r="C382" s="139">
        <v>45064</v>
      </c>
      <c r="D382" s="140">
        <v>6</v>
      </c>
      <c r="E382" s="139">
        <v>45065</v>
      </c>
      <c r="F382" s="142">
        <v>3</v>
      </c>
      <c r="G382" s="139">
        <v>45069</v>
      </c>
      <c r="H382" s="140">
        <v>4</v>
      </c>
    </row>
    <row r="383" spans="2:8" x14ac:dyDescent="0.25">
      <c r="B383" s="140" t="s">
        <v>2150</v>
      </c>
      <c r="C383" s="139">
        <v>45065</v>
      </c>
      <c r="D383" s="140">
        <v>8</v>
      </c>
      <c r="E383" s="139">
        <v>45069</v>
      </c>
      <c r="F383" s="142">
        <v>10</v>
      </c>
      <c r="G383" s="139">
        <v>45072</v>
      </c>
      <c r="H383" s="140">
        <v>6</v>
      </c>
    </row>
    <row r="384" spans="2:8" x14ac:dyDescent="0.25">
      <c r="B384" s="140" t="s">
        <v>2151</v>
      </c>
      <c r="C384" s="139">
        <v>45068</v>
      </c>
      <c r="D384" s="140">
        <v>7</v>
      </c>
      <c r="E384" s="139">
        <v>45069</v>
      </c>
      <c r="F384" s="142">
        <v>6</v>
      </c>
      <c r="G384" s="139">
        <v>45071</v>
      </c>
      <c r="H384" s="140">
        <v>12</v>
      </c>
    </row>
    <row r="385" spans="2:8" x14ac:dyDescent="0.25">
      <c r="B385" s="140" t="s">
        <v>2152</v>
      </c>
      <c r="C385" s="139">
        <v>45068</v>
      </c>
      <c r="D385" s="140">
        <v>7</v>
      </c>
      <c r="E385" s="139">
        <v>45069</v>
      </c>
      <c r="F385" s="142">
        <v>6</v>
      </c>
      <c r="G385" s="139">
        <v>45071</v>
      </c>
      <c r="H385" s="140">
        <v>6</v>
      </c>
    </row>
    <row r="386" spans="2:8" x14ac:dyDescent="0.25">
      <c r="B386" s="140" t="s">
        <v>2153</v>
      </c>
      <c r="C386" s="139">
        <v>45068</v>
      </c>
      <c r="D386" s="140">
        <v>7</v>
      </c>
      <c r="E386" s="139">
        <v>45069</v>
      </c>
      <c r="F386" s="142">
        <v>8</v>
      </c>
      <c r="G386" s="139">
        <v>45071</v>
      </c>
      <c r="H386" s="140">
        <v>5</v>
      </c>
    </row>
    <row r="387" spans="2:8" x14ac:dyDescent="0.25">
      <c r="B387" s="140" t="s">
        <v>2154</v>
      </c>
      <c r="C387" s="139">
        <v>45068</v>
      </c>
      <c r="D387" s="140">
        <v>7</v>
      </c>
      <c r="E387" s="139">
        <v>45069</v>
      </c>
      <c r="F387" s="142">
        <v>8</v>
      </c>
      <c r="G387" s="139">
        <v>45071</v>
      </c>
      <c r="H387" s="140">
        <v>6</v>
      </c>
    </row>
    <row r="388" spans="2:8" x14ac:dyDescent="0.25">
      <c r="B388" s="140" t="s">
        <v>2155</v>
      </c>
      <c r="C388" s="139">
        <v>45068</v>
      </c>
      <c r="D388" s="140">
        <v>8</v>
      </c>
      <c r="E388" s="139">
        <v>45069</v>
      </c>
      <c r="F388" s="142">
        <v>4</v>
      </c>
      <c r="G388" s="139">
        <v>45071</v>
      </c>
      <c r="H388" s="140">
        <v>7</v>
      </c>
    </row>
    <row r="389" spans="2:8" x14ac:dyDescent="0.25">
      <c r="B389" s="140" t="s">
        <v>2156</v>
      </c>
      <c r="C389" s="139">
        <v>45070</v>
      </c>
      <c r="D389" s="140">
        <v>12</v>
      </c>
      <c r="E389" s="139">
        <v>45071</v>
      </c>
      <c r="F389" s="142">
        <v>5</v>
      </c>
      <c r="G389" s="139">
        <v>45072</v>
      </c>
      <c r="H389" s="140">
        <v>15</v>
      </c>
    </row>
    <row r="390" spans="2:8" x14ac:dyDescent="0.25">
      <c r="B390" s="140" t="s">
        <v>2157</v>
      </c>
      <c r="C390" s="139">
        <v>45070</v>
      </c>
      <c r="D390" s="140">
        <v>8</v>
      </c>
      <c r="E390" s="139">
        <v>45071</v>
      </c>
      <c r="F390" s="142">
        <v>5</v>
      </c>
      <c r="G390" s="139">
        <v>45072</v>
      </c>
      <c r="H390" s="140">
        <v>7</v>
      </c>
    </row>
    <row r="391" spans="2:8" x14ac:dyDescent="0.25">
      <c r="B391" s="140" t="s">
        <v>2158</v>
      </c>
      <c r="C391" s="139">
        <v>45070</v>
      </c>
      <c r="D391" s="140">
        <v>10</v>
      </c>
      <c r="E391" s="139">
        <v>45071</v>
      </c>
      <c r="F391" s="142">
        <v>3</v>
      </c>
      <c r="G391" s="139">
        <v>45072</v>
      </c>
      <c r="H391" s="140">
        <v>13</v>
      </c>
    </row>
    <row r="392" spans="2:8" x14ac:dyDescent="0.25">
      <c r="B392" s="140" t="s">
        <v>2159</v>
      </c>
      <c r="C392" s="139">
        <v>45070</v>
      </c>
      <c r="D392" s="140">
        <v>9</v>
      </c>
      <c r="E392" s="139">
        <v>45071</v>
      </c>
      <c r="F392" s="142">
        <v>5</v>
      </c>
      <c r="G392" s="139">
        <v>45072</v>
      </c>
      <c r="H392" s="140">
        <v>12</v>
      </c>
    </row>
    <row r="393" spans="2:8" x14ac:dyDescent="0.25">
      <c r="B393" s="140" t="s">
        <v>2160</v>
      </c>
      <c r="C393" s="139">
        <v>45071</v>
      </c>
      <c r="D393" s="140">
        <v>8</v>
      </c>
      <c r="E393" s="139">
        <v>45072</v>
      </c>
      <c r="F393" s="142">
        <v>3</v>
      </c>
      <c r="G393" s="139">
        <v>45072</v>
      </c>
      <c r="H393" s="140">
        <v>2</v>
      </c>
    </row>
    <row r="394" spans="2:8" x14ac:dyDescent="0.25">
      <c r="B394" s="140" t="s">
        <v>2161</v>
      </c>
      <c r="C394" s="139">
        <v>45071</v>
      </c>
      <c r="D394" s="140">
        <v>9</v>
      </c>
      <c r="E394" s="139">
        <v>45072</v>
      </c>
      <c r="F394" s="142">
        <v>10</v>
      </c>
      <c r="G394" s="139">
        <v>45072</v>
      </c>
      <c r="H394" s="140">
        <v>10</v>
      </c>
    </row>
    <row r="395" spans="2:8" x14ac:dyDescent="0.25">
      <c r="B395" s="140" t="s">
        <v>2162</v>
      </c>
      <c r="C395" s="139">
        <v>45072</v>
      </c>
      <c r="D395" s="140">
        <v>9</v>
      </c>
      <c r="E395" s="139">
        <v>45076</v>
      </c>
      <c r="F395" s="142">
        <v>3</v>
      </c>
      <c r="G395" s="139">
        <v>45077</v>
      </c>
      <c r="H395" s="140">
        <v>7</v>
      </c>
    </row>
    <row r="396" spans="2:8" x14ac:dyDescent="0.25">
      <c r="B396" s="140" t="s">
        <v>2163</v>
      </c>
      <c r="C396" s="139">
        <v>45072</v>
      </c>
      <c r="D396" s="140">
        <v>6</v>
      </c>
      <c r="E396" s="139">
        <v>45076</v>
      </c>
      <c r="F396" s="142">
        <v>3</v>
      </c>
      <c r="G396" s="139">
        <v>45077</v>
      </c>
      <c r="H396" s="140">
        <v>7</v>
      </c>
    </row>
    <row r="397" spans="2:8" x14ac:dyDescent="0.25">
      <c r="B397" s="140" t="s">
        <v>2164</v>
      </c>
      <c r="C397" s="139">
        <v>45072</v>
      </c>
      <c r="D397" s="140">
        <v>9</v>
      </c>
      <c r="E397" s="139">
        <v>45076</v>
      </c>
      <c r="F397" s="142">
        <v>3</v>
      </c>
      <c r="G397" s="139">
        <v>45077</v>
      </c>
      <c r="H397" s="140">
        <v>5</v>
      </c>
    </row>
    <row r="398" spans="2:8" x14ac:dyDescent="0.25">
      <c r="B398" s="140" t="s">
        <v>2165</v>
      </c>
      <c r="C398" s="139">
        <v>45072</v>
      </c>
      <c r="D398" s="140">
        <v>11</v>
      </c>
      <c r="E398" s="139">
        <v>45076</v>
      </c>
      <c r="F398" s="142">
        <v>2</v>
      </c>
      <c r="G398" s="139">
        <v>45077</v>
      </c>
      <c r="H398" s="140">
        <v>4</v>
      </c>
    </row>
    <row r="399" spans="2:8" x14ac:dyDescent="0.25">
      <c r="B399" s="140" t="s">
        <v>2166</v>
      </c>
      <c r="C399" s="139">
        <v>45072</v>
      </c>
      <c r="D399" s="140">
        <v>6</v>
      </c>
      <c r="E399" s="139">
        <v>45076</v>
      </c>
      <c r="F399" s="142">
        <v>2</v>
      </c>
      <c r="G399" s="139">
        <v>45077</v>
      </c>
      <c r="H399" s="140">
        <v>4</v>
      </c>
    </row>
    <row r="400" spans="2:8" x14ac:dyDescent="0.25">
      <c r="B400" s="140" t="s">
        <v>2167</v>
      </c>
      <c r="C400" s="139">
        <v>45072</v>
      </c>
      <c r="D400" s="140">
        <v>8</v>
      </c>
      <c r="E400" s="139">
        <v>45076</v>
      </c>
      <c r="F400" s="142">
        <v>2</v>
      </c>
      <c r="G400" s="139">
        <v>45077</v>
      </c>
      <c r="H400" s="140">
        <v>5</v>
      </c>
    </row>
    <row r="401" spans="2:8" x14ac:dyDescent="0.25">
      <c r="B401" s="140" t="s">
        <v>2168</v>
      </c>
      <c r="C401" s="139">
        <v>45075</v>
      </c>
      <c r="D401" s="140">
        <v>7</v>
      </c>
      <c r="E401" s="139">
        <v>45076</v>
      </c>
      <c r="F401" s="142">
        <v>7</v>
      </c>
      <c r="G401" s="139">
        <v>45077</v>
      </c>
      <c r="H401" s="140">
        <v>3</v>
      </c>
    </row>
    <row r="402" spans="2:8" x14ac:dyDescent="0.25">
      <c r="B402" s="140" t="s">
        <v>2169</v>
      </c>
      <c r="C402" s="139">
        <v>45075</v>
      </c>
      <c r="D402" s="140">
        <v>7</v>
      </c>
      <c r="E402" s="139">
        <v>45076</v>
      </c>
      <c r="F402" s="142">
        <v>2</v>
      </c>
      <c r="G402" s="139">
        <v>45077</v>
      </c>
      <c r="H402" s="140">
        <v>8</v>
      </c>
    </row>
    <row r="403" spans="2:8" x14ac:dyDescent="0.25">
      <c r="B403" s="140" t="s">
        <v>2170</v>
      </c>
      <c r="C403" s="139">
        <v>45075</v>
      </c>
      <c r="D403" s="140">
        <v>7</v>
      </c>
      <c r="E403" s="139">
        <v>45076</v>
      </c>
      <c r="F403" s="142">
        <v>2</v>
      </c>
      <c r="G403" s="139">
        <v>45077</v>
      </c>
      <c r="H403" s="140">
        <v>9</v>
      </c>
    </row>
    <row r="404" spans="2:8" x14ac:dyDescent="0.25">
      <c r="B404" s="140" t="s">
        <v>2171</v>
      </c>
      <c r="C404" s="139">
        <v>45040</v>
      </c>
      <c r="D404" s="140">
        <v>9</v>
      </c>
      <c r="E404" s="139">
        <v>45041</v>
      </c>
      <c r="F404" s="142">
        <v>6</v>
      </c>
      <c r="G404" s="139">
        <v>45042</v>
      </c>
      <c r="H404" s="140">
        <v>4</v>
      </c>
    </row>
    <row r="405" spans="2:8" x14ac:dyDescent="0.25">
      <c r="B405" s="140" t="s">
        <v>2172</v>
      </c>
      <c r="C405" s="139">
        <v>45040</v>
      </c>
      <c r="D405" s="140">
        <v>9</v>
      </c>
      <c r="E405" s="139">
        <v>45041</v>
      </c>
      <c r="F405" s="142">
        <v>6</v>
      </c>
      <c r="G405" s="139">
        <v>45042</v>
      </c>
      <c r="H405" s="140">
        <v>4</v>
      </c>
    </row>
    <row r="406" spans="2:8" x14ac:dyDescent="0.25">
      <c r="B406" s="140" t="s">
        <v>2173</v>
      </c>
      <c r="C406" s="139">
        <v>45040</v>
      </c>
      <c r="D406" s="140">
        <v>9</v>
      </c>
      <c r="E406" s="139">
        <v>45041</v>
      </c>
      <c r="F406" s="142">
        <v>6</v>
      </c>
      <c r="G406" s="139">
        <v>45042</v>
      </c>
      <c r="H406" s="140">
        <v>4</v>
      </c>
    </row>
    <row r="407" spans="2:8" x14ac:dyDescent="0.25">
      <c r="B407" s="140" t="s">
        <v>2174</v>
      </c>
      <c r="C407" s="139">
        <v>45040</v>
      </c>
      <c r="D407" s="140">
        <v>9</v>
      </c>
      <c r="E407" s="139">
        <v>45041</v>
      </c>
      <c r="F407" s="142">
        <v>6</v>
      </c>
      <c r="G407" s="139">
        <v>45042</v>
      </c>
      <c r="H407" s="140">
        <v>4</v>
      </c>
    </row>
    <row r="408" spans="2:8" x14ac:dyDescent="0.25">
      <c r="B408" s="140" t="s">
        <v>2175</v>
      </c>
      <c r="C408" s="139">
        <v>45040</v>
      </c>
      <c r="D408" s="140">
        <v>9</v>
      </c>
      <c r="E408" s="139">
        <v>45041</v>
      </c>
      <c r="F408" s="142">
        <v>6</v>
      </c>
      <c r="G408" s="139">
        <v>45042</v>
      </c>
      <c r="H408" s="140">
        <v>4</v>
      </c>
    </row>
    <row r="409" spans="2:8" x14ac:dyDescent="0.25">
      <c r="B409" s="140" t="s">
        <v>2176</v>
      </c>
      <c r="C409" s="139">
        <v>45042</v>
      </c>
      <c r="D409" s="140">
        <v>10</v>
      </c>
      <c r="E409" s="139">
        <v>45043</v>
      </c>
      <c r="F409" s="142">
        <v>10</v>
      </c>
      <c r="G409" s="139">
        <v>45044</v>
      </c>
      <c r="H409" s="140">
        <v>6</v>
      </c>
    </row>
    <row r="410" spans="2:8" x14ac:dyDescent="0.25">
      <c r="B410" s="140" t="s">
        <v>2177</v>
      </c>
      <c r="C410" s="139">
        <v>45043</v>
      </c>
      <c r="D410" s="140">
        <v>12</v>
      </c>
      <c r="E410" s="139">
        <v>45044</v>
      </c>
      <c r="F410" s="142">
        <v>12</v>
      </c>
      <c r="G410" s="139">
        <v>45044</v>
      </c>
      <c r="H410" s="140">
        <v>6</v>
      </c>
    </row>
    <row r="411" spans="2:8" x14ac:dyDescent="0.25">
      <c r="B411" s="140" t="s">
        <v>2178</v>
      </c>
      <c r="C411" s="139">
        <v>45043</v>
      </c>
      <c r="D411" s="140">
        <v>12</v>
      </c>
      <c r="E411" s="139">
        <v>45044</v>
      </c>
      <c r="F411" s="142">
        <v>12</v>
      </c>
      <c r="G411" s="139">
        <v>45044</v>
      </c>
      <c r="H411" s="140">
        <v>6</v>
      </c>
    </row>
    <row r="412" spans="2:8" x14ac:dyDescent="0.25">
      <c r="B412" s="140" t="s">
        <v>2179</v>
      </c>
      <c r="C412" s="139">
        <v>45043</v>
      </c>
      <c r="D412" s="140">
        <v>12</v>
      </c>
      <c r="E412" s="139">
        <v>45044</v>
      </c>
      <c r="F412" s="142">
        <v>12</v>
      </c>
      <c r="G412" s="139">
        <v>45044</v>
      </c>
      <c r="H412" s="140">
        <v>6</v>
      </c>
    </row>
    <row r="413" spans="2:8" x14ac:dyDescent="0.25">
      <c r="B413" s="140" t="s">
        <v>2180</v>
      </c>
      <c r="C413" s="139">
        <v>45055</v>
      </c>
      <c r="D413" s="140">
        <v>15</v>
      </c>
      <c r="E413" s="139">
        <v>45056</v>
      </c>
      <c r="F413" s="142">
        <v>5</v>
      </c>
      <c r="G413" s="139">
        <v>45057</v>
      </c>
      <c r="H413" s="140">
        <v>9</v>
      </c>
    </row>
    <row r="414" spans="2:8" x14ac:dyDescent="0.25">
      <c r="B414" s="140" t="s">
        <v>2181</v>
      </c>
      <c r="C414" s="139">
        <v>45055</v>
      </c>
      <c r="D414" s="140">
        <v>13</v>
      </c>
      <c r="E414" s="139">
        <v>45056</v>
      </c>
      <c r="F414" s="142">
        <v>5</v>
      </c>
      <c r="G414" s="139">
        <v>45057</v>
      </c>
      <c r="H414" s="140">
        <v>9</v>
      </c>
    </row>
    <row r="415" spans="2:8" x14ac:dyDescent="0.25">
      <c r="B415" s="140" t="s">
        <v>2182</v>
      </c>
      <c r="C415" s="139">
        <v>45055</v>
      </c>
      <c r="D415" s="140">
        <v>10</v>
      </c>
      <c r="E415" s="139">
        <v>45056</v>
      </c>
      <c r="F415" s="142">
        <v>5</v>
      </c>
      <c r="G415" s="139">
        <v>45057</v>
      </c>
      <c r="H415" s="140">
        <v>9</v>
      </c>
    </row>
    <row r="416" spans="2:8" x14ac:dyDescent="0.25">
      <c r="B416" s="140" t="s">
        <v>2183</v>
      </c>
      <c r="C416" s="139">
        <v>45055</v>
      </c>
      <c r="D416" s="140">
        <v>10</v>
      </c>
      <c r="E416" s="139">
        <v>45056</v>
      </c>
      <c r="F416" s="142">
        <v>5</v>
      </c>
      <c r="G416" s="139">
        <v>45057</v>
      </c>
      <c r="H416" s="140">
        <v>9</v>
      </c>
    </row>
    <row r="417" spans="2:8" x14ac:dyDescent="0.25">
      <c r="B417" s="140" t="s">
        <v>2184</v>
      </c>
      <c r="C417" s="139">
        <v>45055</v>
      </c>
      <c r="D417" s="140">
        <v>12</v>
      </c>
      <c r="E417" s="139">
        <v>45056</v>
      </c>
      <c r="F417" s="142">
        <v>5</v>
      </c>
      <c r="G417" s="139">
        <v>45057</v>
      </c>
      <c r="H417" s="140">
        <v>9</v>
      </c>
    </row>
    <row r="418" spans="2:8" x14ac:dyDescent="0.25">
      <c r="B418" s="140" t="s">
        <v>2185</v>
      </c>
      <c r="C418" s="139">
        <v>45055</v>
      </c>
      <c r="D418" s="140">
        <v>12</v>
      </c>
      <c r="E418" s="139">
        <v>45056</v>
      </c>
      <c r="F418" s="142">
        <v>5</v>
      </c>
      <c r="G418" s="139">
        <v>45057</v>
      </c>
      <c r="H418" s="140">
        <v>9</v>
      </c>
    </row>
    <row r="419" spans="2:8" x14ac:dyDescent="0.25">
      <c r="B419" s="140" t="s">
        <v>2186</v>
      </c>
      <c r="C419" s="139">
        <v>45058</v>
      </c>
      <c r="D419" s="140">
        <v>8</v>
      </c>
      <c r="E419" s="139">
        <v>45061</v>
      </c>
      <c r="F419" s="142">
        <v>3</v>
      </c>
      <c r="G419" s="139">
        <v>45062</v>
      </c>
      <c r="H419" s="140">
        <v>2</v>
      </c>
    </row>
    <row r="420" spans="2:8" x14ac:dyDescent="0.25">
      <c r="B420" s="140" t="s">
        <v>2187</v>
      </c>
      <c r="C420" s="139">
        <v>45058</v>
      </c>
      <c r="D420" s="140">
        <v>8</v>
      </c>
      <c r="E420" s="139">
        <v>45061</v>
      </c>
      <c r="F420" s="142">
        <v>8</v>
      </c>
      <c r="G420" s="139">
        <v>45062</v>
      </c>
      <c r="H420" s="140">
        <v>10</v>
      </c>
    </row>
    <row r="421" spans="2:8" x14ac:dyDescent="0.25">
      <c r="B421" s="140" t="s">
        <v>2188</v>
      </c>
      <c r="C421" s="139">
        <v>45058</v>
      </c>
      <c r="D421" s="140">
        <v>8</v>
      </c>
      <c r="E421" s="139">
        <v>45061</v>
      </c>
      <c r="F421" s="142">
        <v>12</v>
      </c>
      <c r="G421" s="139">
        <v>45062</v>
      </c>
      <c r="H421" s="140">
        <v>9</v>
      </c>
    </row>
    <row r="422" spans="2:8" x14ac:dyDescent="0.25">
      <c r="B422" s="140" t="s">
        <v>2189</v>
      </c>
      <c r="C422" s="139">
        <v>45061</v>
      </c>
      <c r="D422" s="140">
        <v>9</v>
      </c>
      <c r="E422" s="139">
        <v>45062</v>
      </c>
      <c r="F422" s="142">
        <v>11</v>
      </c>
      <c r="G422" s="139">
        <v>45063</v>
      </c>
      <c r="H422" s="140">
        <v>10</v>
      </c>
    </row>
    <row r="423" spans="2:8" x14ac:dyDescent="0.25">
      <c r="B423" s="140" t="s">
        <v>2190</v>
      </c>
      <c r="C423" s="139">
        <v>45061</v>
      </c>
      <c r="D423" s="140">
        <v>8</v>
      </c>
      <c r="E423" s="139">
        <v>45062</v>
      </c>
      <c r="F423" s="142">
        <v>12</v>
      </c>
      <c r="G423" s="139">
        <v>45063</v>
      </c>
      <c r="H423" s="140">
        <v>5</v>
      </c>
    </row>
    <row r="424" spans="2:8" x14ac:dyDescent="0.25">
      <c r="B424" s="140" t="s">
        <v>2191</v>
      </c>
      <c r="C424" s="139">
        <v>45061</v>
      </c>
      <c r="D424" s="140">
        <v>8</v>
      </c>
      <c r="E424" s="139">
        <v>45062</v>
      </c>
      <c r="F424" s="142">
        <v>12</v>
      </c>
      <c r="G424" s="139">
        <v>45063</v>
      </c>
      <c r="H424" s="140">
        <v>9</v>
      </c>
    </row>
    <row r="425" spans="2:8" x14ac:dyDescent="0.25">
      <c r="B425" s="140" t="s">
        <v>2192</v>
      </c>
      <c r="C425" s="139">
        <v>45062</v>
      </c>
      <c r="D425" s="140">
        <v>6</v>
      </c>
      <c r="E425" s="139">
        <v>45063</v>
      </c>
      <c r="F425" s="142">
        <v>3</v>
      </c>
      <c r="G425" s="139">
        <v>45065</v>
      </c>
      <c r="H425" s="140">
        <v>6</v>
      </c>
    </row>
    <row r="426" spans="2:8" x14ac:dyDescent="0.25">
      <c r="B426" s="140" t="s">
        <v>2193</v>
      </c>
      <c r="C426" s="139">
        <v>45062</v>
      </c>
      <c r="D426" s="140">
        <v>7</v>
      </c>
      <c r="E426" s="139">
        <v>45063</v>
      </c>
      <c r="F426" s="142">
        <v>3</v>
      </c>
      <c r="G426" s="139">
        <v>45064</v>
      </c>
      <c r="H426" s="140">
        <v>12</v>
      </c>
    </row>
    <row r="427" spans="2:8" x14ac:dyDescent="0.25">
      <c r="B427" s="140" t="s">
        <v>2194</v>
      </c>
      <c r="C427" s="139">
        <v>45062</v>
      </c>
      <c r="D427" s="140">
        <v>6</v>
      </c>
      <c r="E427" s="139">
        <v>45063</v>
      </c>
      <c r="F427" s="142">
        <v>3</v>
      </c>
      <c r="G427" s="139">
        <v>45064</v>
      </c>
      <c r="H427" s="140">
        <v>12</v>
      </c>
    </row>
    <row r="428" spans="2:8" x14ac:dyDescent="0.25">
      <c r="B428" s="140" t="s">
        <v>2195</v>
      </c>
      <c r="C428" s="139">
        <v>45062</v>
      </c>
      <c r="D428" s="140">
        <v>8</v>
      </c>
      <c r="E428" s="139">
        <v>45063</v>
      </c>
      <c r="F428" s="142">
        <v>4</v>
      </c>
      <c r="G428" s="139">
        <v>45065</v>
      </c>
      <c r="H428" s="140">
        <v>6</v>
      </c>
    </row>
    <row r="429" spans="2:8" x14ac:dyDescent="0.25">
      <c r="B429" s="140"/>
      <c r="C429" s="139"/>
      <c r="D429" s="140"/>
      <c r="E429" s="139"/>
      <c r="F429" s="142"/>
      <c r="G429" s="139"/>
      <c r="H429" s="140"/>
    </row>
    <row r="430" spans="2:8" x14ac:dyDescent="0.25">
      <c r="B430" s="140"/>
      <c r="C430" s="139"/>
      <c r="D430" s="140"/>
      <c r="E430" s="139"/>
      <c r="F430" s="142"/>
      <c r="G430" s="139"/>
      <c r="H430" s="140"/>
    </row>
    <row r="431" spans="2:8" x14ac:dyDescent="0.25">
      <c r="B431" s="140"/>
      <c r="C431" s="139"/>
      <c r="D431" s="140"/>
      <c r="E431" s="139"/>
      <c r="F431" s="142"/>
      <c r="G431" s="139"/>
      <c r="H431" s="140"/>
    </row>
    <row r="432" spans="2:8" x14ac:dyDescent="0.25">
      <c r="B432" s="140"/>
      <c r="C432" s="139"/>
      <c r="D432" s="140"/>
      <c r="E432" s="139"/>
      <c r="F432" s="142"/>
      <c r="G432" s="139"/>
      <c r="H432" s="140"/>
    </row>
    <row r="433" spans="2:8" x14ac:dyDescent="0.25">
      <c r="B433" s="140"/>
      <c r="C433" s="139"/>
      <c r="D433" s="140"/>
      <c r="E433" s="139"/>
      <c r="F433" s="142"/>
      <c r="G433" s="139"/>
      <c r="H433" s="140"/>
    </row>
    <row r="434" spans="2:8" x14ac:dyDescent="0.25">
      <c r="B434" s="140"/>
      <c r="C434" s="139"/>
      <c r="D434" s="140"/>
      <c r="E434" s="139"/>
      <c r="F434" s="142"/>
      <c r="G434" s="139"/>
      <c r="H434" s="140"/>
    </row>
    <row r="435" spans="2:8" x14ac:dyDescent="0.25">
      <c r="B435" s="140"/>
      <c r="C435" s="139"/>
      <c r="D435" s="140"/>
      <c r="E435" s="139"/>
      <c r="F435" s="142"/>
      <c r="G435" s="139"/>
      <c r="H435" s="140"/>
    </row>
    <row r="436" spans="2:8" x14ac:dyDescent="0.25">
      <c r="B436" s="140"/>
      <c r="C436" s="139"/>
      <c r="D436" s="140"/>
      <c r="E436" s="139"/>
      <c r="F436" s="142"/>
      <c r="G436" s="139"/>
      <c r="H436" s="140"/>
    </row>
    <row r="437" spans="2:8" x14ac:dyDescent="0.25">
      <c r="B437" s="140"/>
      <c r="C437" s="139"/>
      <c r="D437" s="140"/>
      <c r="E437" s="139"/>
      <c r="F437" s="142"/>
      <c r="G437" s="139"/>
      <c r="H437" s="140"/>
    </row>
    <row r="438" spans="2:8" x14ac:dyDescent="0.25">
      <c r="B438" s="140"/>
      <c r="C438" s="139"/>
      <c r="D438" s="140"/>
      <c r="E438" s="139"/>
      <c r="F438" s="142"/>
      <c r="G438" s="139"/>
      <c r="H438" s="140"/>
    </row>
    <row r="439" spans="2:8" x14ac:dyDescent="0.25">
      <c r="B439" s="140"/>
      <c r="C439" s="139"/>
      <c r="D439" s="140"/>
      <c r="E439" s="139"/>
      <c r="F439" s="142"/>
      <c r="G439" s="139"/>
      <c r="H439" s="140"/>
    </row>
    <row r="440" spans="2:8" x14ac:dyDescent="0.25">
      <c r="B440" s="140"/>
      <c r="C440" s="139"/>
      <c r="D440" s="140"/>
      <c r="E440" s="139"/>
      <c r="F440" s="142"/>
      <c r="G440" s="139"/>
      <c r="H440" s="140"/>
    </row>
    <row r="441" spans="2:8" x14ac:dyDescent="0.25">
      <c r="B441" s="140"/>
      <c r="C441" s="139"/>
      <c r="D441" s="140"/>
      <c r="E441" s="139"/>
      <c r="F441" s="142"/>
      <c r="G441" s="139"/>
      <c r="H441" s="140"/>
    </row>
    <row r="442" spans="2:8" x14ac:dyDescent="0.25">
      <c r="B442" s="140"/>
      <c r="C442" s="139"/>
      <c r="D442" s="140"/>
      <c r="E442" s="139"/>
      <c r="F442" s="142"/>
      <c r="G442" s="139"/>
      <c r="H442" s="140"/>
    </row>
    <row r="443" spans="2:8" x14ac:dyDescent="0.25">
      <c r="B443" s="140"/>
      <c r="C443" s="139"/>
      <c r="D443" s="140"/>
      <c r="E443" s="139"/>
      <c r="F443" s="142"/>
      <c r="G443" s="139"/>
      <c r="H443" s="140"/>
    </row>
    <row r="444" spans="2:8" x14ac:dyDescent="0.25">
      <c r="B444" s="140"/>
      <c r="C444" s="139"/>
      <c r="D444" s="140"/>
      <c r="E444" s="139"/>
      <c r="F444" s="142"/>
      <c r="G444" s="139"/>
      <c r="H444" s="140"/>
    </row>
    <row r="445" spans="2:8" x14ac:dyDescent="0.25">
      <c r="B445" s="140"/>
      <c r="C445" s="139"/>
      <c r="D445" s="140"/>
      <c r="E445" s="139"/>
      <c r="F445" s="142"/>
      <c r="G445" s="139"/>
      <c r="H445" s="140"/>
    </row>
    <row r="446" spans="2:8" x14ac:dyDescent="0.25">
      <c r="B446" s="140"/>
      <c r="C446" s="139"/>
      <c r="D446" s="140"/>
      <c r="E446" s="139"/>
      <c r="F446" s="142"/>
      <c r="G446" s="139"/>
      <c r="H446" s="140"/>
    </row>
    <row r="447" spans="2:8" x14ac:dyDescent="0.25">
      <c r="B447" s="140"/>
      <c r="C447" s="139"/>
      <c r="D447" s="140"/>
      <c r="E447" s="139"/>
      <c r="F447" s="142"/>
      <c r="G447" s="139"/>
      <c r="H447" s="140"/>
    </row>
    <row r="448" spans="2:8" x14ac:dyDescent="0.25">
      <c r="B448" s="140"/>
      <c r="C448" s="139"/>
      <c r="D448" s="140"/>
      <c r="E448" s="139"/>
      <c r="F448" s="142"/>
      <c r="G448" s="139"/>
      <c r="H448" s="140"/>
    </row>
    <row r="449" spans="2:8" x14ac:dyDescent="0.25">
      <c r="B449" s="140"/>
      <c r="C449" s="139"/>
      <c r="D449" s="140"/>
      <c r="E449" s="139"/>
      <c r="F449" s="142"/>
      <c r="G449" s="139"/>
      <c r="H449" s="140"/>
    </row>
    <row r="450" spans="2:8" x14ac:dyDescent="0.25">
      <c r="B450" s="140"/>
      <c r="C450" s="139"/>
      <c r="D450" s="140"/>
      <c r="E450" s="139"/>
      <c r="F450" s="142"/>
      <c r="G450" s="139"/>
      <c r="H450" s="140"/>
    </row>
    <row r="451" spans="2:8" x14ac:dyDescent="0.25">
      <c r="B451" s="140"/>
      <c r="C451" s="139"/>
      <c r="D451" s="140"/>
      <c r="E451" s="139"/>
      <c r="F451" s="142"/>
      <c r="G451" s="139"/>
      <c r="H451" s="140"/>
    </row>
    <row r="452" spans="2:8" x14ac:dyDescent="0.25">
      <c r="B452" s="140"/>
      <c r="C452" s="139"/>
      <c r="D452" s="140"/>
      <c r="E452" s="139"/>
      <c r="F452" s="142"/>
      <c r="G452" s="139"/>
      <c r="H452" s="140"/>
    </row>
    <row r="453" spans="2:8" x14ac:dyDescent="0.25">
      <c r="B453" s="140"/>
      <c r="C453" s="139"/>
      <c r="D453" s="140"/>
      <c r="E453" s="139"/>
      <c r="F453" s="142"/>
      <c r="G453" s="139"/>
      <c r="H453" s="140"/>
    </row>
    <row r="454" spans="2:8" x14ac:dyDescent="0.25">
      <c r="B454" s="140"/>
      <c r="C454" s="139"/>
      <c r="D454" s="140"/>
      <c r="E454" s="139"/>
      <c r="F454" s="142"/>
      <c r="G454" s="139"/>
      <c r="H454" s="140"/>
    </row>
    <row r="455" spans="2:8" x14ac:dyDescent="0.25">
      <c r="B455" s="140"/>
      <c r="C455" s="139"/>
      <c r="D455" s="140"/>
      <c r="E455" s="139"/>
      <c r="F455" s="142"/>
      <c r="G455" s="139"/>
      <c r="H455" s="140"/>
    </row>
    <row r="456" spans="2:8" x14ac:dyDescent="0.25">
      <c r="B456" s="140"/>
      <c r="C456" s="139"/>
      <c r="D456" s="140"/>
      <c r="E456" s="139"/>
      <c r="F456" s="142"/>
      <c r="G456" s="139"/>
      <c r="H456" s="140"/>
    </row>
    <row r="457" spans="2:8" x14ac:dyDescent="0.25">
      <c r="B457" s="140"/>
      <c r="C457" s="139"/>
      <c r="D457" s="140"/>
      <c r="E457" s="139"/>
      <c r="F457" s="142"/>
      <c r="G457" s="139"/>
      <c r="H457" s="140"/>
    </row>
    <row r="458" spans="2:8" x14ac:dyDescent="0.25">
      <c r="B458" s="131"/>
      <c r="C458" s="139"/>
      <c r="D458" s="140"/>
      <c r="E458" s="139"/>
      <c r="F458" s="142"/>
      <c r="G458" s="139"/>
      <c r="H458" s="140"/>
    </row>
    <row r="459" spans="2:8" x14ac:dyDescent="0.25">
      <c r="B459" s="131"/>
      <c r="C459" s="139"/>
      <c r="D459" s="140"/>
      <c r="E459" s="139"/>
      <c r="F459" s="142"/>
      <c r="G459" s="139"/>
      <c r="H459" s="140"/>
    </row>
    <row r="460" spans="2:8" x14ac:dyDescent="0.25">
      <c r="B460" s="131"/>
      <c r="C460" s="139"/>
      <c r="D460" s="140"/>
      <c r="E460" s="139"/>
      <c r="F460" s="142"/>
      <c r="G460" s="139"/>
      <c r="H460" s="140"/>
    </row>
    <row r="461" spans="2:8" x14ac:dyDescent="0.25">
      <c r="B461" s="131"/>
      <c r="C461" s="139"/>
      <c r="D461" s="140"/>
      <c r="E461" s="139"/>
      <c r="F461" s="142"/>
      <c r="G461" s="139"/>
      <c r="H461" s="140"/>
    </row>
    <row r="462" spans="2:8" x14ac:dyDescent="0.25">
      <c r="B462" s="131"/>
      <c r="C462" s="139"/>
      <c r="D462" s="140"/>
      <c r="E462" s="139"/>
      <c r="F462" s="142"/>
      <c r="G462" s="139"/>
      <c r="H462" s="140"/>
    </row>
    <row r="463" spans="2:8" x14ac:dyDescent="0.25">
      <c r="B463" s="131"/>
      <c r="C463" s="139"/>
      <c r="D463" s="140"/>
      <c r="E463" s="139"/>
      <c r="F463" s="142"/>
      <c r="G463" s="139"/>
      <c r="H463" s="140"/>
    </row>
    <row r="464" spans="2:8" x14ac:dyDescent="0.25">
      <c r="B464" s="131"/>
      <c r="C464" s="139"/>
      <c r="D464" s="140"/>
      <c r="E464" s="139"/>
      <c r="F464" s="142"/>
      <c r="G464" s="139"/>
      <c r="H464" s="140"/>
    </row>
    <row r="465" spans="2:8" x14ac:dyDescent="0.25">
      <c r="B465" s="131"/>
      <c r="C465" s="139"/>
      <c r="D465" s="140"/>
      <c r="E465" s="139"/>
      <c r="F465" s="142"/>
      <c r="G465" s="139"/>
      <c r="H465" s="140"/>
    </row>
    <row r="466" spans="2:8" x14ac:dyDescent="0.25">
      <c r="B466" s="131"/>
      <c r="C466" s="139"/>
      <c r="D466" s="140"/>
      <c r="E466" s="139"/>
      <c r="F466" s="142"/>
      <c r="G466" s="139"/>
      <c r="H466" s="140"/>
    </row>
    <row r="467" spans="2:8" x14ac:dyDescent="0.25">
      <c r="B467" s="131"/>
      <c r="C467" s="139"/>
      <c r="D467" s="140"/>
      <c r="E467" s="139"/>
      <c r="F467" s="142"/>
      <c r="G467" s="139"/>
      <c r="H467" s="140"/>
    </row>
    <row r="468" spans="2:8" x14ac:dyDescent="0.25">
      <c r="B468" s="131"/>
      <c r="C468" s="139"/>
      <c r="D468" s="140"/>
      <c r="E468" s="139"/>
      <c r="F468" s="142"/>
      <c r="G468" s="139"/>
      <c r="H468" s="140"/>
    </row>
  </sheetData>
  <autoFilter ref="B5:H340" xr:uid="{EE5DDFDF-7F49-4880-837B-D0A1C76FBC4F}"/>
  <mergeCells count="3">
    <mergeCell ref="B4:B5"/>
    <mergeCell ref="B2:H2"/>
    <mergeCell ref="C4:H4"/>
  </mergeCells>
  <phoneticPr fontId="1" type="noConversion"/>
  <pageMargins left="0.31496062992125984" right="0.31496062992125984" top="0.39370078740157483" bottom="0.3937007874015748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6F446D-AD25-413A-B7C4-D8CD0C2309FE}">
  <sheetPr codeName="Planilha2" filterMode="1"/>
  <dimension ref="A1:V244"/>
  <sheetViews>
    <sheetView workbookViewId="0">
      <pane xSplit="9" ySplit="29" topLeftCell="J33" activePane="bottomRight" state="frozen"/>
      <selection pane="topRight" activeCell="J1" sqref="J1"/>
      <selection pane="bottomLeft" activeCell="A30" sqref="A30"/>
      <selection pane="bottomRight" activeCell="M1" sqref="M1:M1048576"/>
    </sheetView>
  </sheetViews>
  <sheetFormatPr defaultRowHeight="15" x14ac:dyDescent="0.25"/>
  <cols>
    <col min="1" max="1" width="10.85546875" style="68" customWidth="1"/>
    <col min="2" max="2" width="16.85546875" style="65" customWidth="1"/>
    <col min="3" max="3" width="9.28515625" style="65" customWidth="1"/>
    <col min="4" max="4" width="21.42578125" style="65" customWidth="1"/>
    <col min="5" max="5" width="8.85546875" style="65" bestFit="1" customWidth="1"/>
    <col min="6" max="6" width="10.140625" style="66" bestFit="1" customWidth="1"/>
    <col min="7" max="7" width="16.85546875" style="67" hidden="1" customWidth="1"/>
    <col min="8" max="8" width="10.7109375" style="66" customWidth="1"/>
    <col min="9" max="9" width="12.5703125" style="66" bestFit="1" customWidth="1"/>
    <col min="10" max="10" width="12.5703125" style="66" customWidth="1"/>
    <col min="11" max="12" width="11.140625" style="66" bestFit="1" customWidth="1"/>
    <col min="13" max="13" width="11.7109375" style="66" bestFit="1" customWidth="1"/>
    <col min="14" max="14" width="16.85546875" style="66" hidden="1" customWidth="1"/>
    <col min="16" max="16" width="13.42578125" customWidth="1"/>
  </cols>
  <sheetData>
    <row r="1" spans="1:19" ht="33.6" customHeight="1" x14ac:dyDescent="0.25">
      <c r="A1" s="40" t="s">
        <v>379</v>
      </c>
      <c r="B1" s="40" t="s">
        <v>380</v>
      </c>
      <c r="C1" s="40" t="s">
        <v>381</v>
      </c>
      <c r="D1" s="41" t="s">
        <v>382</v>
      </c>
      <c r="E1" s="41" t="s">
        <v>383</v>
      </c>
      <c r="F1" s="41" t="s">
        <v>380</v>
      </c>
      <c r="G1" s="42" t="s">
        <v>384</v>
      </c>
      <c r="H1" s="41" t="s">
        <v>385</v>
      </c>
      <c r="I1" s="41" t="s">
        <v>386</v>
      </c>
      <c r="J1" s="43" t="s">
        <v>387</v>
      </c>
      <c r="K1" s="41" t="s">
        <v>388</v>
      </c>
      <c r="L1" s="41" t="s">
        <v>389</v>
      </c>
      <c r="M1" s="41" t="s">
        <v>391</v>
      </c>
      <c r="N1" s="44" t="s">
        <v>392</v>
      </c>
    </row>
    <row r="2" spans="1:19" ht="20.100000000000001" hidden="1" customHeight="1" x14ac:dyDescent="0.25">
      <c r="A2" s="45" t="s">
        <v>393</v>
      </c>
      <c r="B2" s="46" t="s">
        <v>394</v>
      </c>
      <c r="C2" s="46" t="s">
        <v>395</v>
      </c>
      <c r="D2" s="46" t="s">
        <v>396</v>
      </c>
      <c r="E2" s="46" t="s">
        <v>397</v>
      </c>
      <c r="F2" s="47">
        <v>730.8</v>
      </c>
      <c r="G2" s="48"/>
      <c r="H2" s="47" t="s">
        <v>398</v>
      </c>
      <c r="I2" s="48">
        <v>44683</v>
      </c>
      <c r="J2" s="48">
        <v>44683</v>
      </c>
      <c r="K2" s="48">
        <v>44685</v>
      </c>
      <c r="L2" s="48">
        <v>44686</v>
      </c>
      <c r="M2" s="49">
        <v>44699</v>
      </c>
      <c r="N2" s="50" t="s">
        <v>394</v>
      </c>
      <c r="O2" s="4"/>
      <c r="P2" s="4"/>
    </row>
    <row r="3" spans="1:19" ht="20.100000000000001" hidden="1" customHeight="1" x14ac:dyDescent="0.25">
      <c r="A3" s="45" t="s">
        <v>399</v>
      </c>
      <c r="B3" s="46" t="s">
        <v>394</v>
      </c>
      <c r="C3" s="46" t="s">
        <v>400</v>
      </c>
      <c r="D3" s="46" t="s">
        <v>396</v>
      </c>
      <c r="E3" s="46" t="s">
        <v>397</v>
      </c>
      <c r="F3" s="47">
        <v>730.8</v>
      </c>
      <c r="G3" s="48"/>
      <c r="H3" s="47" t="s">
        <v>398</v>
      </c>
      <c r="I3" s="48">
        <v>44684</v>
      </c>
      <c r="J3" s="48">
        <v>44684</v>
      </c>
      <c r="K3" s="48">
        <v>44685</v>
      </c>
      <c r="L3" s="48">
        <v>44686</v>
      </c>
      <c r="M3" s="49">
        <v>44699</v>
      </c>
      <c r="N3" s="50" t="s">
        <v>394</v>
      </c>
    </row>
    <row r="4" spans="1:19" ht="20.100000000000001" hidden="1" customHeight="1" x14ac:dyDescent="0.25">
      <c r="A4" s="45" t="s">
        <v>401</v>
      </c>
      <c r="B4" s="46" t="s">
        <v>394</v>
      </c>
      <c r="C4" s="46" t="s">
        <v>402</v>
      </c>
      <c r="D4" s="46" t="s">
        <v>396</v>
      </c>
      <c r="E4" s="46" t="s">
        <v>397</v>
      </c>
      <c r="F4" s="47">
        <v>730.8</v>
      </c>
      <c r="G4" s="48"/>
      <c r="H4" s="47" t="s">
        <v>398</v>
      </c>
      <c r="I4" s="48">
        <v>44686</v>
      </c>
      <c r="J4" s="48">
        <v>44686</v>
      </c>
      <c r="K4" s="48">
        <v>44687</v>
      </c>
      <c r="L4" s="48">
        <v>44688</v>
      </c>
      <c r="M4" s="49">
        <v>44699</v>
      </c>
      <c r="N4" s="50" t="s">
        <v>394</v>
      </c>
    </row>
    <row r="5" spans="1:19" ht="20.100000000000001" hidden="1" customHeight="1" x14ac:dyDescent="0.25">
      <c r="A5" s="45" t="s">
        <v>403</v>
      </c>
      <c r="B5" s="46" t="s">
        <v>394</v>
      </c>
      <c r="C5" s="46" t="s">
        <v>402</v>
      </c>
      <c r="D5" s="46" t="s">
        <v>396</v>
      </c>
      <c r="E5" s="46" t="s">
        <v>397</v>
      </c>
      <c r="F5" s="47">
        <v>730.8</v>
      </c>
      <c r="G5" s="48"/>
      <c r="H5" s="47" t="s">
        <v>398</v>
      </c>
      <c r="I5" s="48">
        <v>44684</v>
      </c>
      <c r="J5" s="48">
        <v>44684</v>
      </c>
      <c r="K5" s="48">
        <v>44685</v>
      </c>
      <c r="L5" s="48">
        <v>44686</v>
      </c>
      <c r="M5" s="49">
        <v>44699</v>
      </c>
      <c r="N5" s="50" t="s">
        <v>394</v>
      </c>
    </row>
    <row r="6" spans="1:19" ht="20.100000000000001" hidden="1" customHeight="1" thickBot="1" x14ac:dyDescent="0.35">
      <c r="A6" s="45" t="s">
        <v>404</v>
      </c>
      <c r="B6" s="46" t="s">
        <v>394</v>
      </c>
      <c r="C6" s="46" t="s">
        <v>405</v>
      </c>
      <c r="D6" s="46" t="s">
        <v>396</v>
      </c>
      <c r="E6" s="46" t="s">
        <v>397</v>
      </c>
      <c r="F6" s="47">
        <v>730.8</v>
      </c>
      <c r="G6" s="48"/>
      <c r="H6" s="47" t="s">
        <v>398</v>
      </c>
      <c r="I6" s="48">
        <v>44684</v>
      </c>
      <c r="J6" s="48">
        <v>44684</v>
      </c>
      <c r="K6" s="48">
        <v>44685</v>
      </c>
      <c r="L6" s="48">
        <v>44686</v>
      </c>
      <c r="M6" s="49">
        <v>44699</v>
      </c>
      <c r="N6" s="50" t="s">
        <v>394</v>
      </c>
      <c r="P6" s="5"/>
    </row>
    <row r="7" spans="1:19" ht="20.100000000000001" hidden="1" customHeight="1" thickBot="1" x14ac:dyDescent="0.3">
      <c r="A7" s="45" t="s">
        <v>406</v>
      </c>
      <c r="B7" s="46" t="s">
        <v>394</v>
      </c>
      <c r="C7" s="46" t="s">
        <v>407</v>
      </c>
      <c r="D7" s="46" t="s">
        <v>396</v>
      </c>
      <c r="E7" s="46" t="s">
        <v>397</v>
      </c>
      <c r="F7" s="47">
        <v>730.8</v>
      </c>
      <c r="G7" s="48"/>
      <c r="H7" s="47" t="s">
        <v>398</v>
      </c>
      <c r="I7" s="48">
        <v>44684</v>
      </c>
      <c r="J7" s="48">
        <v>44684</v>
      </c>
      <c r="K7" s="48">
        <v>44685</v>
      </c>
      <c r="L7" s="48">
        <v>44686</v>
      </c>
      <c r="M7" s="49">
        <v>44699</v>
      </c>
      <c r="N7" s="50" t="s">
        <v>394</v>
      </c>
      <c r="P7" s="286" t="s">
        <v>408</v>
      </c>
      <c r="Q7" s="289" t="s">
        <v>394</v>
      </c>
      <c r="R7" s="290"/>
      <c r="S7" s="291"/>
    </row>
    <row r="8" spans="1:19" ht="20.100000000000001" hidden="1" customHeight="1" thickBot="1" x14ac:dyDescent="0.3">
      <c r="A8" s="45" t="s">
        <v>409</v>
      </c>
      <c r="B8" s="46" t="s">
        <v>394</v>
      </c>
      <c r="C8" s="46" t="s">
        <v>410</v>
      </c>
      <c r="D8" s="46" t="s">
        <v>396</v>
      </c>
      <c r="E8" s="46" t="s">
        <v>397</v>
      </c>
      <c r="F8" s="47">
        <v>730.8</v>
      </c>
      <c r="G8" s="48"/>
      <c r="H8" s="47" t="s">
        <v>398</v>
      </c>
      <c r="I8" s="48">
        <v>44685</v>
      </c>
      <c r="J8" s="48">
        <v>44685</v>
      </c>
      <c r="K8" s="48">
        <v>44687</v>
      </c>
      <c r="L8" s="48">
        <v>44688</v>
      </c>
      <c r="M8" s="49">
        <v>44699</v>
      </c>
      <c r="N8" s="50" t="s">
        <v>394</v>
      </c>
      <c r="P8" s="287"/>
      <c r="Q8" s="292" t="s">
        <v>411</v>
      </c>
      <c r="R8" s="293"/>
      <c r="S8" s="294"/>
    </row>
    <row r="9" spans="1:19" ht="20.100000000000001" hidden="1" customHeight="1" thickBot="1" x14ac:dyDescent="0.3">
      <c r="A9" s="45" t="s">
        <v>412</v>
      </c>
      <c r="B9" s="46" t="s">
        <v>394</v>
      </c>
      <c r="C9" s="46" t="s">
        <v>413</v>
      </c>
      <c r="D9" s="46" t="s">
        <v>396</v>
      </c>
      <c r="E9" s="46" t="s">
        <v>397</v>
      </c>
      <c r="F9" s="47">
        <v>730.8</v>
      </c>
      <c r="G9" s="48"/>
      <c r="H9" s="47" t="s">
        <v>398</v>
      </c>
      <c r="I9" s="48">
        <v>44685</v>
      </c>
      <c r="J9" s="48">
        <v>44685</v>
      </c>
      <c r="K9" s="48">
        <v>44687</v>
      </c>
      <c r="L9" s="48">
        <v>44688</v>
      </c>
      <c r="M9" s="49">
        <v>44700</v>
      </c>
      <c r="N9" s="50" t="s">
        <v>394</v>
      </c>
      <c r="P9" s="288"/>
      <c r="Q9" s="295" t="s">
        <v>414</v>
      </c>
      <c r="R9" s="296"/>
      <c r="S9" s="297"/>
    </row>
    <row r="10" spans="1:19" ht="20.100000000000001" hidden="1" customHeight="1" x14ac:dyDescent="0.25">
      <c r="A10" s="45" t="s">
        <v>415</v>
      </c>
      <c r="B10" s="46" t="s">
        <v>394</v>
      </c>
      <c r="C10" s="46" t="s">
        <v>416</v>
      </c>
      <c r="D10" s="46" t="s">
        <v>396</v>
      </c>
      <c r="E10" s="46" t="s">
        <v>397</v>
      </c>
      <c r="F10" s="47">
        <v>730.8</v>
      </c>
      <c r="G10" s="48"/>
      <c r="H10" s="47" t="s">
        <v>398</v>
      </c>
      <c r="I10" s="48">
        <v>44685</v>
      </c>
      <c r="J10" s="48">
        <v>44685</v>
      </c>
      <c r="K10" s="48">
        <v>44687</v>
      </c>
      <c r="L10" s="48">
        <v>44688</v>
      </c>
      <c r="M10" s="49">
        <v>44700</v>
      </c>
      <c r="N10" s="50" t="s">
        <v>394</v>
      </c>
      <c r="P10" s="6"/>
      <c r="Q10" s="4"/>
      <c r="R10" s="4"/>
      <c r="S10" s="4"/>
    </row>
    <row r="11" spans="1:19" ht="20.100000000000001" hidden="1" customHeight="1" x14ac:dyDescent="0.25">
      <c r="A11" s="45" t="s">
        <v>417</v>
      </c>
      <c r="B11" s="46" t="s">
        <v>394</v>
      </c>
      <c r="C11" s="46" t="s">
        <v>416</v>
      </c>
      <c r="D11" s="46" t="s">
        <v>396</v>
      </c>
      <c r="E11" s="46" t="s">
        <v>397</v>
      </c>
      <c r="F11" s="47">
        <v>730.8</v>
      </c>
      <c r="G11" s="48"/>
      <c r="H11" s="47" t="s">
        <v>398</v>
      </c>
      <c r="I11" s="48">
        <v>44692</v>
      </c>
      <c r="J11" s="48">
        <v>44692</v>
      </c>
      <c r="K11" s="48">
        <v>44693</v>
      </c>
      <c r="L11" s="48">
        <v>44694</v>
      </c>
      <c r="M11" s="49">
        <v>44704</v>
      </c>
      <c r="N11" s="50" t="s">
        <v>394</v>
      </c>
    </row>
    <row r="12" spans="1:19" ht="20.100000000000001" hidden="1" customHeight="1" x14ac:dyDescent="0.25">
      <c r="A12" s="45" t="s">
        <v>418</v>
      </c>
      <c r="B12" s="46" t="s">
        <v>394</v>
      </c>
      <c r="C12" s="46" t="s">
        <v>419</v>
      </c>
      <c r="D12" s="46" t="s">
        <v>396</v>
      </c>
      <c r="E12" s="46" t="s">
        <v>397</v>
      </c>
      <c r="F12" s="47">
        <v>730.8</v>
      </c>
      <c r="G12" s="48"/>
      <c r="H12" s="47" t="s">
        <v>398</v>
      </c>
      <c r="I12" s="48">
        <v>44692</v>
      </c>
      <c r="J12" s="48">
        <v>44692</v>
      </c>
      <c r="K12" s="48">
        <v>44693</v>
      </c>
      <c r="L12" s="48">
        <v>44694</v>
      </c>
      <c r="M12" s="49">
        <v>44704</v>
      </c>
      <c r="N12" s="50" t="s">
        <v>394</v>
      </c>
    </row>
    <row r="13" spans="1:19" ht="20.100000000000001" hidden="1" customHeight="1" x14ac:dyDescent="0.25">
      <c r="A13" s="45" t="s">
        <v>420</v>
      </c>
      <c r="B13" s="46" t="s">
        <v>394</v>
      </c>
      <c r="C13" s="46" t="s">
        <v>419</v>
      </c>
      <c r="D13" s="46" t="s">
        <v>396</v>
      </c>
      <c r="E13" s="46" t="s">
        <v>397</v>
      </c>
      <c r="F13" s="47">
        <v>730.8</v>
      </c>
      <c r="G13" s="48"/>
      <c r="H13" s="47" t="s">
        <v>398</v>
      </c>
      <c r="I13" s="48">
        <v>44692</v>
      </c>
      <c r="J13" s="48">
        <v>44692</v>
      </c>
      <c r="K13" s="48">
        <v>44693</v>
      </c>
      <c r="L13" s="48">
        <v>44694</v>
      </c>
      <c r="M13" s="49">
        <v>44704</v>
      </c>
      <c r="N13" s="50" t="s">
        <v>394</v>
      </c>
    </row>
    <row r="14" spans="1:19" ht="20.100000000000001" hidden="1" customHeight="1" x14ac:dyDescent="0.25">
      <c r="A14" s="45" t="s">
        <v>421</v>
      </c>
      <c r="B14" s="46" t="s">
        <v>394</v>
      </c>
      <c r="C14" s="46" t="s">
        <v>422</v>
      </c>
      <c r="D14" s="46" t="s">
        <v>396</v>
      </c>
      <c r="E14" s="46" t="s">
        <v>397</v>
      </c>
      <c r="F14" s="47">
        <v>729.15</v>
      </c>
      <c r="G14" s="48"/>
      <c r="H14" s="47" t="s">
        <v>398</v>
      </c>
      <c r="I14" s="48">
        <v>44698</v>
      </c>
      <c r="J14" s="48">
        <v>44698</v>
      </c>
      <c r="K14" s="48">
        <v>44699</v>
      </c>
      <c r="L14" s="48">
        <v>44700</v>
      </c>
      <c r="M14" s="49">
        <v>44706</v>
      </c>
      <c r="N14" s="50" t="s">
        <v>394</v>
      </c>
    </row>
    <row r="15" spans="1:19" ht="20.100000000000001" hidden="1" customHeight="1" x14ac:dyDescent="0.25">
      <c r="A15" s="45" t="s">
        <v>423</v>
      </c>
      <c r="B15" s="46" t="s">
        <v>394</v>
      </c>
      <c r="C15" s="46" t="s">
        <v>422</v>
      </c>
      <c r="D15" s="46" t="s">
        <v>396</v>
      </c>
      <c r="E15" s="46" t="s">
        <v>397</v>
      </c>
      <c r="F15" s="47">
        <v>729.15</v>
      </c>
      <c r="G15" s="48"/>
      <c r="H15" s="47" t="s">
        <v>398</v>
      </c>
      <c r="I15" s="48">
        <v>44697</v>
      </c>
      <c r="J15" s="48">
        <v>44697</v>
      </c>
      <c r="K15" s="48">
        <v>44699</v>
      </c>
      <c r="L15" s="48">
        <v>44700</v>
      </c>
      <c r="M15" s="49">
        <v>44706</v>
      </c>
      <c r="N15" s="50" t="s">
        <v>394</v>
      </c>
    </row>
    <row r="16" spans="1:19" ht="20.100000000000001" hidden="1" customHeight="1" x14ac:dyDescent="0.25">
      <c r="A16" s="45" t="s">
        <v>424</v>
      </c>
      <c r="B16" s="46" t="s">
        <v>394</v>
      </c>
      <c r="C16" s="46" t="s">
        <v>425</v>
      </c>
      <c r="D16" s="46" t="s">
        <v>396</v>
      </c>
      <c r="E16" s="46" t="s">
        <v>397</v>
      </c>
      <c r="F16" s="47">
        <v>729.15</v>
      </c>
      <c r="G16" s="48"/>
      <c r="H16" s="47" t="s">
        <v>398</v>
      </c>
      <c r="I16" s="48">
        <v>44695</v>
      </c>
      <c r="J16" s="48">
        <v>44695</v>
      </c>
      <c r="K16" s="48">
        <v>44698</v>
      </c>
      <c r="L16" s="48">
        <v>44699</v>
      </c>
      <c r="M16" s="49">
        <v>44706</v>
      </c>
      <c r="N16" s="50" t="s">
        <v>394</v>
      </c>
    </row>
    <row r="17" spans="1:14" ht="20.100000000000001" hidden="1" customHeight="1" x14ac:dyDescent="0.25">
      <c r="A17" s="45" t="s">
        <v>426</v>
      </c>
      <c r="B17" s="46" t="s">
        <v>394</v>
      </c>
      <c r="C17" s="46" t="s">
        <v>427</v>
      </c>
      <c r="D17" s="46" t="s">
        <v>396</v>
      </c>
      <c r="E17" s="46" t="s">
        <v>397</v>
      </c>
      <c r="F17" s="47">
        <v>729.15</v>
      </c>
      <c r="G17" s="48"/>
      <c r="H17" s="47" t="s">
        <v>398</v>
      </c>
      <c r="I17" s="48">
        <v>44695</v>
      </c>
      <c r="J17" s="48">
        <v>44695</v>
      </c>
      <c r="K17" s="48">
        <v>44698</v>
      </c>
      <c r="L17" s="48">
        <v>44699</v>
      </c>
      <c r="M17" s="49">
        <v>44706</v>
      </c>
      <c r="N17" s="50" t="s">
        <v>394</v>
      </c>
    </row>
    <row r="18" spans="1:14" ht="20.100000000000001" hidden="1" customHeight="1" x14ac:dyDescent="0.25">
      <c r="A18" s="45" t="s">
        <v>428</v>
      </c>
      <c r="B18" s="46" t="s">
        <v>394</v>
      </c>
      <c r="C18" s="46" t="s">
        <v>429</v>
      </c>
      <c r="D18" s="46" t="s">
        <v>396</v>
      </c>
      <c r="E18" s="46" t="s">
        <v>397</v>
      </c>
      <c r="F18" s="47">
        <v>729.15</v>
      </c>
      <c r="G18" s="48"/>
      <c r="H18" s="47" t="s">
        <v>398</v>
      </c>
      <c r="I18" s="48">
        <v>44709</v>
      </c>
      <c r="J18" s="48">
        <v>44709</v>
      </c>
      <c r="K18" s="48">
        <v>44711</v>
      </c>
      <c r="L18" s="48">
        <v>44712</v>
      </c>
      <c r="M18" s="49">
        <v>44718</v>
      </c>
      <c r="N18" s="50" t="s">
        <v>394</v>
      </c>
    </row>
    <row r="19" spans="1:14" ht="20.100000000000001" hidden="1" customHeight="1" x14ac:dyDescent="0.25">
      <c r="A19" s="45" t="s">
        <v>430</v>
      </c>
      <c r="B19" s="46" t="s">
        <v>394</v>
      </c>
      <c r="C19" s="46" t="s">
        <v>431</v>
      </c>
      <c r="D19" s="46" t="s">
        <v>396</v>
      </c>
      <c r="E19" s="46" t="s">
        <v>397</v>
      </c>
      <c r="F19" s="47">
        <v>729.15</v>
      </c>
      <c r="G19" s="48"/>
      <c r="H19" s="47" t="s">
        <v>398</v>
      </c>
      <c r="I19" s="48">
        <v>44705</v>
      </c>
      <c r="J19" s="48">
        <v>44705</v>
      </c>
      <c r="K19" s="48">
        <v>44707</v>
      </c>
      <c r="L19" s="48">
        <v>44708</v>
      </c>
      <c r="M19" s="49">
        <v>44712</v>
      </c>
      <c r="N19" s="50" t="s">
        <v>394</v>
      </c>
    </row>
    <row r="20" spans="1:14" ht="20.100000000000001" hidden="1" customHeight="1" x14ac:dyDescent="0.25">
      <c r="A20" s="45" t="s">
        <v>432</v>
      </c>
      <c r="B20" s="46" t="s">
        <v>394</v>
      </c>
      <c r="C20" s="46" t="s">
        <v>431</v>
      </c>
      <c r="D20" s="46" t="s">
        <v>396</v>
      </c>
      <c r="E20" s="46" t="s">
        <v>397</v>
      </c>
      <c r="F20" s="47">
        <v>729.15</v>
      </c>
      <c r="G20" s="48"/>
      <c r="H20" s="47" t="s">
        <v>398</v>
      </c>
      <c r="I20" s="48">
        <v>44705</v>
      </c>
      <c r="J20" s="48">
        <v>44705</v>
      </c>
      <c r="K20" s="48">
        <v>44707</v>
      </c>
      <c r="L20" s="48">
        <v>44708</v>
      </c>
      <c r="M20" s="49">
        <v>44712</v>
      </c>
      <c r="N20" s="50" t="s">
        <v>394</v>
      </c>
    </row>
    <row r="21" spans="1:14" ht="20.100000000000001" hidden="1" customHeight="1" x14ac:dyDescent="0.25">
      <c r="A21" s="45" t="s">
        <v>433</v>
      </c>
      <c r="B21" s="46" t="s">
        <v>394</v>
      </c>
      <c r="C21" s="46" t="s">
        <v>434</v>
      </c>
      <c r="D21" s="46" t="s">
        <v>396</v>
      </c>
      <c r="E21" s="46" t="s">
        <v>397</v>
      </c>
      <c r="F21" s="47">
        <v>729.15</v>
      </c>
      <c r="G21" s="48"/>
      <c r="H21" s="47" t="s">
        <v>398</v>
      </c>
      <c r="I21" s="48">
        <v>44706</v>
      </c>
      <c r="J21" s="48">
        <v>44706</v>
      </c>
      <c r="K21" s="48">
        <v>44707</v>
      </c>
      <c r="L21" s="48">
        <v>44708</v>
      </c>
      <c r="M21" s="49">
        <v>44712</v>
      </c>
      <c r="N21" s="50" t="s">
        <v>394</v>
      </c>
    </row>
    <row r="22" spans="1:14" ht="20.100000000000001" hidden="1" customHeight="1" x14ac:dyDescent="0.25">
      <c r="A22" s="45" t="s">
        <v>435</v>
      </c>
      <c r="B22" s="46" t="s">
        <v>394</v>
      </c>
      <c r="C22" s="46" t="s">
        <v>436</v>
      </c>
      <c r="D22" s="46" t="s">
        <v>396</v>
      </c>
      <c r="E22" s="46" t="s">
        <v>397</v>
      </c>
      <c r="F22" s="47">
        <v>729.15</v>
      </c>
      <c r="G22" s="48"/>
      <c r="H22" s="47" t="s">
        <v>398</v>
      </c>
      <c r="I22" s="48">
        <v>44706</v>
      </c>
      <c r="J22" s="48">
        <v>44706</v>
      </c>
      <c r="K22" s="48">
        <v>44707</v>
      </c>
      <c r="L22" s="48">
        <v>44708</v>
      </c>
      <c r="M22" s="49">
        <v>44712</v>
      </c>
      <c r="N22" s="50" t="s">
        <v>394</v>
      </c>
    </row>
    <row r="23" spans="1:14" ht="20.100000000000001" hidden="1" customHeight="1" x14ac:dyDescent="0.25">
      <c r="A23" s="45" t="s">
        <v>437</v>
      </c>
      <c r="B23" s="46" t="s">
        <v>394</v>
      </c>
      <c r="C23" s="46" t="s">
        <v>438</v>
      </c>
      <c r="D23" s="46" t="s">
        <v>396</v>
      </c>
      <c r="E23" s="46" t="s">
        <v>397</v>
      </c>
      <c r="F23" s="47">
        <v>729.15</v>
      </c>
      <c r="G23" s="48"/>
      <c r="H23" s="47" t="s">
        <v>398</v>
      </c>
      <c r="I23" s="48">
        <v>44709</v>
      </c>
      <c r="J23" s="48">
        <v>44709</v>
      </c>
      <c r="K23" s="48">
        <v>44711</v>
      </c>
      <c r="L23" s="48">
        <v>44712</v>
      </c>
      <c r="M23" s="49">
        <v>44719</v>
      </c>
      <c r="N23" s="50" t="s">
        <v>394</v>
      </c>
    </row>
    <row r="24" spans="1:14" ht="20.100000000000001" hidden="1" customHeight="1" x14ac:dyDescent="0.25">
      <c r="A24" s="45" t="s">
        <v>439</v>
      </c>
      <c r="B24" s="46" t="s">
        <v>394</v>
      </c>
      <c r="C24" s="46" t="s">
        <v>440</v>
      </c>
      <c r="D24" s="46" t="s">
        <v>396</v>
      </c>
      <c r="E24" s="46" t="s">
        <v>397</v>
      </c>
      <c r="F24" s="47">
        <v>729.15</v>
      </c>
      <c r="G24" s="48"/>
      <c r="H24" s="47" t="s">
        <v>398</v>
      </c>
      <c r="I24" s="48">
        <v>44708</v>
      </c>
      <c r="J24" s="48">
        <v>44708</v>
      </c>
      <c r="K24" s="48">
        <v>44711</v>
      </c>
      <c r="L24" s="48">
        <v>44712</v>
      </c>
      <c r="M24" s="49">
        <v>44719</v>
      </c>
      <c r="N24" s="50" t="s">
        <v>394</v>
      </c>
    </row>
    <row r="25" spans="1:14" ht="20.100000000000001" hidden="1" customHeight="1" x14ac:dyDescent="0.25">
      <c r="A25" s="45" t="s">
        <v>441</v>
      </c>
      <c r="B25" s="46" t="s">
        <v>394</v>
      </c>
      <c r="C25" s="46" t="s">
        <v>442</v>
      </c>
      <c r="D25" s="46" t="s">
        <v>396</v>
      </c>
      <c r="E25" s="46" t="s">
        <v>397</v>
      </c>
      <c r="F25" s="47">
        <v>729.15</v>
      </c>
      <c r="G25" s="48"/>
      <c r="H25" s="47" t="s">
        <v>398</v>
      </c>
      <c r="I25" s="48">
        <v>44708</v>
      </c>
      <c r="J25" s="48">
        <v>44708</v>
      </c>
      <c r="K25" s="48">
        <v>44711</v>
      </c>
      <c r="L25" s="48">
        <v>44712</v>
      </c>
      <c r="M25" s="49">
        <v>44719</v>
      </c>
      <c r="N25" s="50" t="s">
        <v>394</v>
      </c>
    </row>
    <row r="26" spans="1:14" ht="20.100000000000001" hidden="1" customHeight="1" x14ac:dyDescent="0.25">
      <c r="A26" s="45" t="s">
        <v>443</v>
      </c>
      <c r="B26" s="46" t="s">
        <v>394</v>
      </c>
      <c r="C26" s="46" t="s">
        <v>442</v>
      </c>
      <c r="D26" s="46" t="s">
        <v>396</v>
      </c>
      <c r="E26" s="46" t="s">
        <v>397</v>
      </c>
      <c r="F26" s="47">
        <v>729.15</v>
      </c>
      <c r="G26" s="48"/>
      <c r="H26" s="47" t="s">
        <v>398</v>
      </c>
      <c r="I26" s="48">
        <v>44708</v>
      </c>
      <c r="J26" s="48">
        <v>44708</v>
      </c>
      <c r="K26" s="48">
        <v>44711</v>
      </c>
      <c r="L26" s="48">
        <v>44712</v>
      </c>
      <c r="M26" s="49">
        <v>44719</v>
      </c>
      <c r="N26" s="50" t="s">
        <v>394</v>
      </c>
    </row>
    <row r="27" spans="1:14" ht="20.100000000000001" hidden="1" customHeight="1" x14ac:dyDescent="0.25">
      <c r="A27" s="45" t="s">
        <v>444</v>
      </c>
      <c r="B27" s="46" t="s">
        <v>394</v>
      </c>
      <c r="C27" s="46" t="s">
        <v>445</v>
      </c>
      <c r="D27" s="46" t="s">
        <v>396</v>
      </c>
      <c r="E27" s="46" t="s">
        <v>397</v>
      </c>
      <c r="F27" s="47">
        <v>729.15</v>
      </c>
      <c r="G27" s="48"/>
      <c r="H27" s="47" t="s">
        <v>398</v>
      </c>
      <c r="I27" s="48">
        <v>44707</v>
      </c>
      <c r="J27" s="48">
        <v>44707</v>
      </c>
      <c r="K27" s="48">
        <v>44711</v>
      </c>
      <c r="L27" s="48">
        <v>44712</v>
      </c>
      <c r="M27" s="49">
        <v>44719</v>
      </c>
      <c r="N27" s="50" t="s">
        <v>394</v>
      </c>
    </row>
    <row r="28" spans="1:14" ht="20.100000000000001" hidden="1" customHeight="1" x14ac:dyDescent="0.25">
      <c r="A28" s="45" t="s">
        <v>446</v>
      </c>
      <c r="B28" s="46" t="s">
        <v>394</v>
      </c>
      <c r="C28" s="46" t="s">
        <v>447</v>
      </c>
      <c r="D28" s="46" t="s">
        <v>396</v>
      </c>
      <c r="E28" s="46" t="s">
        <v>397</v>
      </c>
      <c r="F28" s="47">
        <v>729.15</v>
      </c>
      <c r="G28" s="48"/>
      <c r="H28" s="47" t="s">
        <v>398</v>
      </c>
      <c r="I28" s="48">
        <v>44707</v>
      </c>
      <c r="J28" s="48">
        <v>44707</v>
      </c>
      <c r="K28" s="48">
        <v>44708</v>
      </c>
      <c r="L28" s="48">
        <v>44711</v>
      </c>
      <c r="M28" s="49">
        <v>44719</v>
      </c>
      <c r="N28" s="50" t="s">
        <v>394</v>
      </c>
    </row>
    <row r="29" spans="1:14" ht="20.100000000000001" hidden="1" customHeight="1" x14ac:dyDescent="0.25">
      <c r="A29" s="45" t="s">
        <v>448</v>
      </c>
      <c r="B29" s="46" t="s">
        <v>394</v>
      </c>
      <c r="C29" s="46" t="s">
        <v>449</v>
      </c>
      <c r="D29" s="46" t="s">
        <v>396</v>
      </c>
      <c r="E29" s="46" t="s">
        <v>397</v>
      </c>
      <c r="F29" s="47">
        <v>729.15</v>
      </c>
      <c r="G29" s="48"/>
      <c r="H29" s="47" t="s">
        <v>398</v>
      </c>
      <c r="I29" s="48">
        <v>44707</v>
      </c>
      <c r="J29" s="48">
        <v>44707</v>
      </c>
      <c r="K29" s="48">
        <v>44708</v>
      </c>
      <c r="L29" s="48">
        <v>44711</v>
      </c>
      <c r="M29" s="49">
        <v>44719</v>
      </c>
      <c r="N29" s="50" t="s">
        <v>394</v>
      </c>
    </row>
    <row r="30" spans="1:14" x14ac:dyDescent="0.25">
      <c r="A30" s="45" t="s">
        <v>450</v>
      </c>
      <c r="B30" s="46" t="s">
        <v>394</v>
      </c>
      <c r="C30" s="46" t="s">
        <v>451</v>
      </c>
      <c r="D30" s="46" t="s">
        <v>396</v>
      </c>
      <c r="E30" s="46" t="s">
        <v>397</v>
      </c>
      <c r="F30" s="47">
        <v>729.15</v>
      </c>
      <c r="G30" s="48"/>
      <c r="H30" s="47" t="s">
        <v>398</v>
      </c>
      <c r="I30" s="48">
        <v>44799</v>
      </c>
      <c r="J30" s="48">
        <v>44799</v>
      </c>
      <c r="K30" s="48">
        <v>44802</v>
      </c>
      <c r="L30" s="48">
        <v>44804</v>
      </c>
      <c r="M30" s="49">
        <v>44809</v>
      </c>
      <c r="N30" s="50" t="s">
        <v>394</v>
      </c>
    </row>
    <row r="31" spans="1:14" x14ac:dyDescent="0.25">
      <c r="A31" s="45" t="s">
        <v>452</v>
      </c>
      <c r="B31" s="46" t="s">
        <v>394</v>
      </c>
      <c r="C31" s="46"/>
      <c r="D31" s="46" t="s">
        <v>396</v>
      </c>
      <c r="E31" s="46" t="s">
        <v>397</v>
      </c>
      <c r="F31" s="47">
        <v>729.15</v>
      </c>
      <c r="G31" s="48"/>
      <c r="H31" s="47" t="s">
        <v>453</v>
      </c>
      <c r="I31" s="48">
        <v>44800</v>
      </c>
      <c r="J31" s="48">
        <v>44800</v>
      </c>
      <c r="K31" s="48">
        <v>44802</v>
      </c>
      <c r="L31" s="48">
        <v>44804</v>
      </c>
      <c r="M31" s="49">
        <v>44809</v>
      </c>
      <c r="N31" s="50" t="s">
        <v>394</v>
      </c>
    </row>
    <row r="32" spans="1:14" x14ac:dyDescent="0.25">
      <c r="A32" s="45" t="s">
        <v>454</v>
      </c>
      <c r="B32" s="46" t="s">
        <v>394</v>
      </c>
      <c r="C32" s="46"/>
      <c r="D32" s="46" t="s">
        <v>455</v>
      </c>
      <c r="E32" s="46" t="s">
        <v>397</v>
      </c>
      <c r="F32" s="47">
        <v>730.15</v>
      </c>
      <c r="G32" s="48"/>
      <c r="H32" s="47" t="s">
        <v>453</v>
      </c>
      <c r="I32" s="48">
        <v>44800</v>
      </c>
      <c r="J32" s="48">
        <v>44800</v>
      </c>
      <c r="K32" s="48">
        <v>44802</v>
      </c>
      <c r="L32" s="48">
        <v>44804</v>
      </c>
      <c r="M32" s="49">
        <v>44809</v>
      </c>
      <c r="N32" s="50" t="s">
        <v>394</v>
      </c>
    </row>
    <row r="33" spans="1:16" x14ac:dyDescent="0.25">
      <c r="A33" s="45" t="s">
        <v>456</v>
      </c>
      <c r="B33" s="46" t="s">
        <v>394</v>
      </c>
      <c r="C33" s="46"/>
      <c r="D33" s="46" t="s">
        <v>457</v>
      </c>
      <c r="E33" s="46" t="s">
        <v>397</v>
      </c>
      <c r="F33" s="47">
        <v>731.15</v>
      </c>
      <c r="G33" s="48"/>
      <c r="H33" s="47" t="s">
        <v>453</v>
      </c>
      <c r="I33" s="48">
        <v>44800</v>
      </c>
      <c r="J33" s="48">
        <v>44800</v>
      </c>
      <c r="K33" s="48">
        <v>44802</v>
      </c>
      <c r="L33" s="48">
        <v>44803</v>
      </c>
      <c r="M33" s="49">
        <v>44809</v>
      </c>
      <c r="N33" s="50" t="s">
        <v>394</v>
      </c>
    </row>
    <row r="34" spans="1:16" x14ac:dyDescent="0.25">
      <c r="A34" s="45" t="s">
        <v>458</v>
      </c>
      <c r="B34" s="46" t="s">
        <v>394</v>
      </c>
      <c r="C34" s="46"/>
      <c r="D34" s="46" t="s">
        <v>459</v>
      </c>
      <c r="E34" s="46" t="s">
        <v>397</v>
      </c>
      <c r="F34" s="47">
        <v>732.15</v>
      </c>
      <c r="G34" s="48"/>
      <c r="H34" s="47" t="s">
        <v>453</v>
      </c>
      <c r="I34" s="48">
        <v>44800</v>
      </c>
      <c r="J34" s="48">
        <v>44800</v>
      </c>
      <c r="K34" s="48">
        <v>44802</v>
      </c>
      <c r="L34" s="48">
        <v>44803</v>
      </c>
      <c r="M34" s="49">
        <v>44812</v>
      </c>
      <c r="N34" s="50" t="s">
        <v>394</v>
      </c>
    </row>
    <row r="35" spans="1:16" x14ac:dyDescent="0.25">
      <c r="A35" s="45" t="s">
        <v>460</v>
      </c>
      <c r="B35" s="46" t="s">
        <v>394</v>
      </c>
      <c r="C35" s="46"/>
      <c r="D35" s="46" t="s">
        <v>461</v>
      </c>
      <c r="E35" s="46" t="s">
        <v>397</v>
      </c>
      <c r="F35" s="47">
        <v>733.15</v>
      </c>
      <c r="G35" s="48"/>
      <c r="H35" s="47" t="s">
        <v>453</v>
      </c>
      <c r="I35" s="48">
        <v>44800</v>
      </c>
      <c r="J35" s="48">
        <v>44800</v>
      </c>
      <c r="K35" s="48">
        <v>44802</v>
      </c>
      <c r="L35" s="48">
        <v>44804</v>
      </c>
      <c r="M35" s="49">
        <v>44812</v>
      </c>
      <c r="N35" s="50" t="s">
        <v>394</v>
      </c>
    </row>
    <row r="36" spans="1:16" x14ac:dyDescent="0.25">
      <c r="A36" s="45" t="s">
        <v>462</v>
      </c>
      <c r="B36" s="46" t="s">
        <v>394</v>
      </c>
      <c r="C36" s="46"/>
      <c r="D36" s="46" t="s">
        <v>463</v>
      </c>
      <c r="E36" s="46" t="s">
        <v>464</v>
      </c>
      <c r="F36" s="47">
        <v>734.15</v>
      </c>
      <c r="G36" s="48"/>
      <c r="H36" s="47" t="s">
        <v>453</v>
      </c>
      <c r="I36" s="48">
        <v>44800</v>
      </c>
      <c r="J36" s="48">
        <v>44800</v>
      </c>
      <c r="K36" s="48">
        <v>44803</v>
      </c>
      <c r="L36" s="48">
        <v>44804</v>
      </c>
      <c r="M36" s="49">
        <v>44812</v>
      </c>
      <c r="N36" s="50" t="s">
        <v>394</v>
      </c>
    </row>
    <row r="37" spans="1:16" x14ac:dyDescent="0.25">
      <c r="A37" s="45" t="s">
        <v>465</v>
      </c>
      <c r="B37" s="46" t="s">
        <v>394</v>
      </c>
      <c r="C37" s="46"/>
      <c r="D37" s="46" t="s">
        <v>463</v>
      </c>
      <c r="E37" s="46" t="s">
        <v>466</v>
      </c>
      <c r="F37" s="47">
        <v>734.15</v>
      </c>
      <c r="G37" s="48"/>
      <c r="H37" s="47" t="s">
        <v>453</v>
      </c>
      <c r="I37" s="48">
        <v>44802</v>
      </c>
      <c r="J37" s="48">
        <v>44802</v>
      </c>
      <c r="K37" s="48">
        <v>44803</v>
      </c>
      <c r="L37" s="48">
        <v>44804</v>
      </c>
      <c r="M37" s="49">
        <v>44809</v>
      </c>
      <c r="N37" s="50" t="s">
        <v>394</v>
      </c>
    </row>
    <row r="38" spans="1:16" x14ac:dyDescent="0.25">
      <c r="A38" s="45" t="s">
        <v>467</v>
      </c>
      <c r="B38" s="46" t="s">
        <v>394</v>
      </c>
      <c r="C38" s="46"/>
      <c r="D38" s="46" t="s">
        <v>463</v>
      </c>
      <c r="E38" s="46" t="s">
        <v>468</v>
      </c>
      <c r="F38" s="47">
        <v>734.15</v>
      </c>
      <c r="G38" s="48"/>
      <c r="H38" s="47" t="s">
        <v>453</v>
      </c>
      <c r="I38" s="48">
        <v>44802</v>
      </c>
      <c r="J38" s="48">
        <v>44802</v>
      </c>
      <c r="K38" s="48">
        <v>44803</v>
      </c>
      <c r="L38" s="48">
        <v>44804</v>
      </c>
      <c r="M38" s="49">
        <v>44809</v>
      </c>
      <c r="N38" s="50" t="s">
        <v>394</v>
      </c>
    </row>
    <row r="39" spans="1:16" x14ac:dyDescent="0.25">
      <c r="A39" s="45" t="s">
        <v>469</v>
      </c>
      <c r="B39" s="46" t="s">
        <v>394</v>
      </c>
      <c r="C39" s="46"/>
      <c r="D39" s="46" t="s">
        <v>463</v>
      </c>
      <c r="E39" s="46" t="s">
        <v>470</v>
      </c>
      <c r="F39" s="47">
        <v>734.15</v>
      </c>
      <c r="G39" s="48"/>
      <c r="H39" s="47" t="s">
        <v>453</v>
      </c>
      <c r="I39" s="48">
        <v>44802</v>
      </c>
      <c r="J39" s="48">
        <v>44802</v>
      </c>
      <c r="K39" s="48">
        <v>44803</v>
      </c>
      <c r="L39" s="48">
        <v>44804</v>
      </c>
      <c r="M39" s="49">
        <v>44810</v>
      </c>
      <c r="N39" s="50" t="s">
        <v>394</v>
      </c>
    </row>
    <row r="40" spans="1:16" x14ac:dyDescent="0.25">
      <c r="A40" s="45" t="s">
        <v>471</v>
      </c>
      <c r="B40" s="46" t="s">
        <v>394</v>
      </c>
      <c r="C40" s="46"/>
      <c r="D40" s="46" t="s">
        <v>463</v>
      </c>
      <c r="E40" s="46" t="s">
        <v>472</v>
      </c>
      <c r="F40" s="47">
        <v>734.15</v>
      </c>
      <c r="G40" s="48"/>
      <c r="H40" s="47" t="s">
        <v>453</v>
      </c>
      <c r="I40" s="48">
        <v>44802</v>
      </c>
      <c r="J40" s="48">
        <v>44802</v>
      </c>
      <c r="K40" s="48">
        <v>44803</v>
      </c>
      <c r="L40" s="48">
        <v>44805</v>
      </c>
      <c r="M40" s="49">
        <v>44810</v>
      </c>
      <c r="N40" s="50" t="s">
        <v>394</v>
      </c>
    </row>
    <row r="41" spans="1:16" x14ac:dyDescent="0.25">
      <c r="A41" s="45" t="s">
        <v>473</v>
      </c>
      <c r="B41" s="46" t="s">
        <v>394</v>
      </c>
      <c r="C41" s="46"/>
      <c r="D41" s="46" t="s">
        <v>463</v>
      </c>
      <c r="E41" s="46" t="s">
        <v>472</v>
      </c>
      <c r="F41" s="47">
        <v>734.15</v>
      </c>
      <c r="G41" s="48"/>
      <c r="H41" s="47" t="s">
        <v>453</v>
      </c>
      <c r="I41" s="48">
        <v>44803</v>
      </c>
      <c r="J41" s="48">
        <v>44803</v>
      </c>
      <c r="K41" s="48">
        <v>44804</v>
      </c>
      <c r="L41" s="48">
        <v>44805</v>
      </c>
      <c r="M41" s="49">
        <v>44810</v>
      </c>
      <c r="N41" s="50" t="s">
        <v>394</v>
      </c>
    </row>
    <row r="42" spans="1:16" x14ac:dyDescent="0.25">
      <c r="A42" s="45" t="s">
        <v>474</v>
      </c>
      <c r="B42" s="46" t="s">
        <v>394</v>
      </c>
      <c r="C42" s="46"/>
      <c r="D42" s="46" t="s">
        <v>463</v>
      </c>
      <c r="E42" s="46" t="s">
        <v>472</v>
      </c>
      <c r="F42" s="47">
        <v>734.15</v>
      </c>
      <c r="G42" s="48"/>
      <c r="H42" s="47" t="s">
        <v>453</v>
      </c>
      <c r="I42" s="48">
        <v>44803</v>
      </c>
      <c r="J42" s="48">
        <v>44803</v>
      </c>
      <c r="K42" s="48">
        <v>44804</v>
      </c>
      <c r="L42" s="48">
        <v>44805</v>
      </c>
      <c r="M42" s="49">
        <v>44810</v>
      </c>
      <c r="N42" s="50" t="s">
        <v>394</v>
      </c>
    </row>
    <row r="43" spans="1:16" x14ac:dyDescent="0.25">
      <c r="A43" s="45" t="s">
        <v>475</v>
      </c>
      <c r="B43" s="46" t="s">
        <v>394</v>
      </c>
      <c r="C43" s="46"/>
      <c r="D43" s="46" t="s">
        <v>463</v>
      </c>
      <c r="E43" s="46" t="s">
        <v>472</v>
      </c>
      <c r="F43" s="47">
        <v>734.15</v>
      </c>
      <c r="G43" s="48"/>
      <c r="H43" s="47" t="s">
        <v>453</v>
      </c>
      <c r="I43" s="48">
        <v>44803</v>
      </c>
      <c r="J43" s="48">
        <v>44803</v>
      </c>
      <c r="K43" s="48">
        <v>44804</v>
      </c>
      <c r="L43" s="48">
        <v>44805</v>
      </c>
      <c r="M43" s="49">
        <v>44810</v>
      </c>
      <c r="N43" s="50" t="s">
        <v>394</v>
      </c>
    </row>
    <row r="44" spans="1:16" x14ac:dyDescent="0.25">
      <c r="A44" s="45" t="s">
        <v>476</v>
      </c>
      <c r="B44" s="46" t="s">
        <v>411</v>
      </c>
      <c r="C44" s="46"/>
      <c r="D44" s="46" t="s">
        <v>396</v>
      </c>
      <c r="E44" s="46" t="s">
        <v>397</v>
      </c>
      <c r="F44" s="47">
        <v>729.15</v>
      </c>
      <c r="G44" s="48"/>
      <c r="H44" s="47" t="s">
        <v>398</v>
      </c>
      <c r="I44" s="48">
        <v>44792</v>
      </c>
      <c r="J44" s="48">
        <v>44792</v>
      </c>
      <c r="K44" s="48">
        <v>44795</v>
      </c>
      <c r="L44" s="48">
        <v>44797</v>
      </c>
      <c r="M44" s="49">
        <v>44803</v>
      </c>
      <c r="N44" s="50" t="s">
        <v>411</v>
      </c>
      <c r="O44" s="4"/>
      <c r="P44" s="4"/>
    </row>
    <row r="45" spans="1:16" x14ac:dyDescent="0.25">
      <c r="A45" s="45" t="s">
        <v>477</v>
      </c>
      <c r="B45" s="46" t="s">
        <v>411</v>
      </c>
      <c r="C45" s="46"/>
      <c r="D45" s="46" t="s">
        <v>396</v>
      </c>
      <c r="E45" s="46" t="s">
        <v>397</v>
      </c>
      <c r="F45" s="47">
        <v>729.15</v>
      </c>
      <c r="G45" s="48"/>
      <c r="H45" s="47" t="s">
        <v>398</v>
      </c>
      <c r="I45" s="48">
        <v>44793</v>
      </c>
      <c r="J45" s="48">
        <v>44793</v>
      </c>
      <c r="K45" s="48">
        <v>44795</v>
      </c>
      <c r="L45" s="48">
        <v>44797</v>
      </c>
      <c r="M45" s="49">
        <v>44803</v>
      </c>
      <c r="N45" s="50" t="s">
        <v>411</v>
      </c>
    </row>
    <row r="46" spans="1:16" x14ac:dyDescent="0.25">
      <c r="A46" s="45" t="s">
        <v>478</v>
      </c>
      <c r="B46" s="46" t="s">
        <v>411</v>
      </c>
      <c r="C46" s="46"/>
      <c r="D46" s="46" t="s">
        <v>396</v>
      </c>
      <c r="E46" s="46" t="s">
        <v>397</v>
      </c>
      <c r="F46" s="47">
        <v>729.15</v>
      </c>
      <c r="G46" s="48"/>
      <c r="H46" s="47" t="s">
        <v>398</v>
      </c>
      <c r="I46" s="48">
        <v>44793</v>
      </c>
      <c r="J46" s="48">
        <v>44793</v>
      </c>
      <c r="K46" s="48">
        <v>44795</v>
      </c>
      <c r="L46" s="48">
        <v>44797</v>
      </c>
      <c r="M46" s="49">
        <v>44803</v>
      </c>
      <c r="N46" s="50" t="s">
        <v>411</v>
      </c>
    </row>
    <row r="47" spans="1:16" x14ac:dyDescent="0.25">
      <c r="A47" s="45" t="s">
        <v>479</v>
      </c>
      <c r="B47" s="46" t="s">
        <v>411</v>
      </c>
      <c r="C47" s="46"/>
      <c r="D47" s="46" t="s">
        <v>396</v>
      </c>
      <c r="E47" s="46" t="s">
        <v>397</v>
      </c>
      <c r="F47" s="47">
        <v>729.15</v>
      </c>
      <c r="G47" s="48"/>
      <c r="H47" s="47" t="s">
        <v>398</v>
      </c>
      <c r="I47" s="48">
        <v>44792</v>
      </c>
      <c r="J47" s="48">
        <v>44792</v>
      </c>
      <c r="K47" s="48">
        <v>44795</v>
      </c>
      <c r="L47" s="48">
        <v>44797</v>
      </c>
      <c r="M47" s="49">
        <v>44802</v>
      </c>
      <c r="N47" s="50" t="s">
        <v>411</v>
      </c>
    </row>
    <row r="48" spans="1:16" x14ac:dyDescent="0.25">
      <c r="A48" s="45" t="s">
        <v>480</v>
      </c>
      <c r="B48" s="46" t="s">
        <v>411</v>
      </c>
      <c r="C48" s="46"/>
      <c r="D48" s="46" t="s">
        <v>396</v>
      </c>
      <c r="E48" s="46" t="s">
        <v>397</v>
      </c>
      <c r="F48" s="47">
        <v>729.15</v>
      </c>
      <c r="G48" s="48"/>
      <c r="H48" s="47" t="s">
        <v>398</v>
      </c>
      <c r="I48" s="48">
        <v>44792</v>
      </c>
      <c r="J48" s="48">
        <v>44792</v>
      </c>
      <c r="K48" s="48">
        <v>44795</v>
      </c>
      <c r="L48" s="48">
        <v>44797</v>
      </c>
      <c r="M48" s="49">
        <v>44802</v>
      </c>
      <c r="N48" s="50" t="s">
        <v>411</v>
      </c>
    </row>
    <row r="49" spans="1:14" x14ac:dyDescent="0.25">
      <c r="A49" s="45" t="s">
        <v>481</v>
      </c>
      <c r="B49" s="46" t="s">
        <v>411</v>
      </c>
      <c r="C49" s="46"/>
      <c r="D49" s="46" t="s">
        <v>396</v>
      </c>
      <c r="E49" s="46" t="s">
        <v>397</v>
      </c>
      <c r="F49" s="47">
        <v>729.15</v>
      </c>
      <c r="G49" s="48"/>
      <c r="H49" s="47" t="s">
        <v>398</v>
      </c>
      <c r="I49" s="48">
        <v>44791</v>
      </c>
      <c r="J49" s="48">
        <v>44791</v>
      </c>
      <c r="K49" s="48">
        <v>44795</v>
      </c>
      <c r="L49" s="48">
        <v>44797</v>
      </c>
      <c r="M49" s="49">
        <v>44802</v>
      </c>
      <c r="N49" s="50" t="s">
        <v>411</v>
      </c>
    </row>
    <row r="50" spans="1:14" x14ac:dyDescent="0.25">
      <c r="A50" s="45" t="s">
        <v>482</v>
      </c>
      <c r="B50" s="46" t="s">
        <v>411</v>
      </c>
      <c r="C50" s="46"/>
      <c r="D50" s="46" t="s">
        <v>396</v>
      </c>
      <c r="E50" s="46" t="s">
        <v>397</v>
      </c>
      <c r="F50" s="47">
        <v>729.15</v>
      </c>
      <c r="G50" s="48"/>
      <c r="H50" s="47" t="s">
        <v>398</v>
      </c>
      <c r="I50" s="48">
        <v>44791</v>
      </c>
      <c r="J50" s="48">
        <v>44791</v>
      </c>
      <c r="K50" s="48">
        <v>44792</v>
      </c>
      <c r="L50" s="48">
        <v>44796</v>
      </c>
      <c r="M50" s="49">
        <v>44802</v>
      </c>
      <c r="N50" s="50" t="s">
        <v>411</v>
      </c>
    </row>
    <row r="51" spans="1:14" x14ac:dyDescent="0.25">
      <c r="A51" s="45" t="s">
        <v>483</v>
      </c>
      <c r="B51" s="46" t="s">
        <v>411</v>
      </c>
      <c r="C51" s="46"/>
      <c r="D51" s="46" t="s">
        <v>396</v>
      </c>
      <c r="E51" s="46" t="s">
        <v>397</v>
      </c>
      <c r="F51" s="47">
        <v>729.15</v>
      </c>
      <c r="G51" s="48"/>
      <c r="H51" s="47" t="s">
        <v>398</v>
      </c>
      <c r="I51" s="48">
        <v>44791</v>
      </c>
      <c r="J51" s="48">
        <v>44791</v>
      </c>
      <c r="K51" s="48">
        <v>44792</v>
      </c>
      <c r="L51" s="48">
        <v>44796</v>
      </c>
      <c r="M51" s="49">
        <v>44802</v>
      </c>
      <c r="N51" s="50" t="s">
        <v>411</v>
      </c>
    </row>
    <row r="52" spans="1:14" x14ac:dyDescent="0.25">
      <c r="A52" s="45" t="s">
        <v>484</v>
      </c>
      <c r="B52" s="46" t="s">
        <v>411</v>
      </c>
      <c r="C52" s="46" t="s">
        <v>485</v>
      </c>
      <c r="D52" s="46" t="s">
        <v>396</v>
      </c>
      <c r="E52" s="46" t="s">
        <v>397</v>
      </c>
      <c r="F52" s="47">
        <v>729.15</v>
      </c>
      <c r="G52" s="48"/>
      <c r="H52" s="47" t="s">
        <v>398</v>
      </c>
      <c r="I52" s="48">
        <v>44790</v>
      </c>
      <c r="J52" s="48">
        <v>44790</v>
      </c>
      <c r="K52" s="48">
        <v>44796</v>
      </c>
      <c r="L52" s="48">
        <v>44797</v>
      </c>
      <c r="M52" s="49">
        <v>44800</v>
      </c>
      <c r="N52" s="50" t="s">
        <v>411</v>
      </c>
    </row>
    <row r="53" spans="1:14" x14ac:dyDescent="0.25">
      <c r="A53" s="45" t="s">
        <v>486</v>
      </c>
      <c r="B53" s="46" t="s">
        <v>411</v>
      </c>
      <c r="C53" s="46" t="s">
        <v>485</v>
      </c>
      <c r="D53" s="46" t="s">
        <v>396</v>
      </c>
      <c r="E53" s="46" t="s">
        <v>397</v>
      </c>
      <c r="F53" s="47">
        <v>729.15</v>
      </c>
      <c r="G53" s="48"/>
      <c r="H53" s="47" t="s">
        <v>398</v>
      </c>
      <c r="I53" s="48">
        <v>44795</v>
      </c>
      <c r="J53" s="48">
        <v>44795</v>
      </c>
      <c r="K53" s="48">
        <v>44796</v>
      </c>
      <c r="L53" s="48">
        <v>44797</v>
      </c>
      <c r="M53" s="49">
        <v>44800</v>
      </c>
      <c r="N53" s="50" t="s">
        <v>411</v>
      </c>
    </row>
    <row r="54" spans="1:14" x14ac:dyDescent="0.25">
      <c r="A54" s="45" t="s">
        <v>487</v>
      </c>
      <c r="B54" s="46" t="s">
        <v>411</v>
      </c>
      <c r="C54" s="46" t="s">
        <v>488</v>
      </c>
      <c r="D54" s="46" t="s">
        <v>396</v>
      </c>
      <c r="E54" s="46" t="s">
        <v>397</v>
      </c>
      <c r="F54" s="47">
        <v>729.15</v>
      </c>
      <c r="G54" s="48"/>
      <c r="H54" s="47" t="s">
        <v>398</v>
      </c>
      <c r="I54" s="48">
        <v>44790</v>
      </c>
      <c r="J54" s="48">
        <v>44790</v>
      </c>
      <c r="K54" s="48">
        <v>44792</v>
      </c>
      <c r="L54" s="48">
        <v>44796</v>
      </c>
      <c r="M54" s="49">
        <v>44800</v>
      </c>
      <c r="N54" s="50" t="s">
        <v>411</v>
      </c>
    </row>
    <row r="55" spans="1:14" x14ac:dyDescent="0.25">
      <c r="A55" s="45" t="s">
        <v>489</v>
      </c>
      <c r="B55" s="46" t="s">
        <v>411</v>
      </c>
      <c r="C55" s="46" t="s">
        <v>490</v>
      </c>
      <c r="D55" s="46" t="s">
        <v>396</v>
      </c>
      <c r="E55" s="46" t="s">
        <v>397</v>
      </c>
      <c r="F55" s="47">
        <v>729.15</v>
      </c>
      <c r="G55" s="48"/>
      <c r="H55" s="47" t="s">
        <v>398</v>
      </c>
      <c r="I55" s="48">
        <v>44789</v>
      </c>
      <c r="J55" s="48">
        <v>44790</v>
      </c>
      <c r="K55" s="48">
        <v>44796</v>
      </c>
      <c r="L55" s="48">
        <v>44797</v>
      </c>
      <c r="M55" s="49">
        <v>44800</v>
      </c>
      <c r="N55" s="50" t="s">
        <v>411</v>
      </c>
    </row>
    <row r="56" spans="1:14" x14ac:dyDescent="0.25">
      <c r="A56" s="45" t="s">
        <v>491</v>
      </c>
      <c r="B56" s="46" t="s">
        <v>411</v>
      </c>
      <c r="C56" s="46" t="s">
        <v>492</v>
      </c>
      <c r="D56" s="46" t="s">
        <v>396</v>
      </c>
      <c r="E56" s="46" t="s">
        <v>397</v>
      </c>
      <c r="F56" s="47">
        <v>729.15</v>
      </c>
      <c r="G56" s="48"/>
      <c r="H56" s="47" t="s">
        <v>398</v>
      </c>
      <c r="I56" s="48">
        <v>44795</v>
      </c>
      <c r="J56" s="48">
        <v>44795</v>
      </c>
      <c r="K56" s="48">
        <v>44796</v>
      </c>
      <c r="L56" s="48">
        <v>44797</v>
      </c>
      <c r="M56" s="49">
        <v>44800</v>
      </c>
      <c r="N56" s="50" t="s">
        <v>411</v>
      </c>
    </row>
    <row r="57" spans="1:14" hidden="1" x14ac:dyDescent="0.25">
      <c r="A57" s="45" t="s">
        <v>493</v>
      </c>
      <c r="B57" s="46" t="s">
        <v>411</v>
      </c>
      <c r="C57" s="46" t="s">
        <v>494</v>
      </c>
      <c r="D57" s="46" t="s">
        <v>396</v>
      </c>
      <c r="E57" s="46" t="s">
        <v>397</v>
      </c>
      <c r="F57" s="47">
        <v>729.15</v>
      </c>
      <c r="G57" s="48"/>
      <c r="H57" s="47" t="s">
        <v>398</v>
      </c>
      <c r="I57" s="48">
        <v>44671</v>
      </c>
      <c r="J57" s="48">
        <v>44671</v>
      </c>
      <c r="K57" s="48">
        <v>44673</v>
      </c>
      <c r="L57" s="48">
        <v>44674</v>
      </c>
      <c r="M57" s="49">
        <v>44680</v>
      </c>
      <c r="N57" s="50" t="s">
        <v>411</v>
      </c>
    </row>
    <row r="58" spans="1:14" hidden="1" x14ac:dyDescent="0.25">
      <c r="A58" s="45" t="s">
        <v>495</v>
      </c>
      <c r="B58" s="46" t="s">
        <v>411</v>
      </c>
      <c r="C58" s="46" t="s">
        <v>496</v>
      </c>
      <c r="D58" s="46" t="s">
        <v>396</v>
      </c>
      <c r="E58" s="46" t="s">
        <v>397</v>
      </c>
      <c r="F58" s="47">
        <v>729.15</v>
      </c>
      <c r="G58" s="48"/>
      <c r="H58" s="47" t="s">
        <v>398</v>
      </c>
      <c r="I58" s="48">
        <v>44671</v>
      </c>
      <c r="J58" s="48">
        <v>44671</v>
      </c>
      <c r="K58" s="48">
        <v>44673</v>
      </c>
      <c r="L58" s="48">
        <v>44676</v>
      </c>
      <c r="M58" s="49">
        <v>44680</v>
      </c>
      <c r="N58" s="50" t="s">
        <v>411</v>
      </c>
    </row>
    <row r="59" spans="1:14" hidden="1" x14ac:dyDescent="0.25">
      <c r="A59" s="45" t="s">
        <v>497</v>
      </c>
      <c r="B59" s="46" t="s">
        <v>411</v>
      </c>
      <c r="C59" s="46" t="s">
        <v>498</v>
      </c>
      <c r="D59" s="46" t="s">
        <v>396</v>
      </c>
      <c r="E59" s="46" t="s">
        <v>397</v>
      </c>
      <c r="F59" s="47">
        <v>729.15</v>
      </c>
      <c r="G59" s="48"/>
      <c r="H59" s="47" t="s">
        <v>398</v>
      </c>
      <c r="I59" s="48">
        <v>44673</v>
      </c>
      <c r="J59" s="48">
        <v>44673</v>
      </c>
      <c r="K59" s="48">
        <v>44676</v>
      </c>
      <c r="L59" s="48">
        <v>44677</v>
      </c>
      <c r="M59" s="49">
        <v>44686</v>
      </c>
      <c r="N59" s="50" t="s">
        <v>411</v>
      </c>
    </row>
    <row r="60" spans="1:14" hidden="1" x14ac:dyDescent="0.25">
      <c r="A60" s="45" t="s">
        <v>499</v>
      </c>
      <c r="B60" s="46" t="s">
        <v>411</v>
      </c>
      <c r="C60" s="46" t="s">
        <v>498</v>
      </c>
      <c r="D60" s="46" t="s">
        <v>396</v>
      </c>
      <c r="E60" s="46" t="s">
        <v>397</v>
      </c>
      <c r="F60" s="47">
        <v>729.15</v>
      </c>
      <c r="G60" s="48"/>
      <c r="H60" s="47" t="s">
        <v>398</v>
      </c>
      <c r="I60" s="48">
        <v>44673</v>
      </c>
      <c r="J60" s="48">
        <v>44673</v>
      </c>
      <c r="K60" s="48">
        <v>44677</v>
      </c>
      <c r="L60" s="48">
        <v>44678</v>
      </c>
      <c r="M60" s="49">
        <v>44686</v>
      </c>
      <c r="N60" s="50" t="s">
        <v>411</v>
      </c>
    </row>
    <row r="61" spans="1:14" hidden="1" x14ac:dyDescent="0.25">
      <c r="A61" s="45" t="s">
        <v>500</v>
      </c>
      <c r="B61" s="46" t="s">
        <v>411</v>
      </c>
      <c r="C61" s="46" t="s">
        <v>501</v>
      </c>
      <c r="D61" s="46" t="s">
        <v>396</v>
      </c>
      <c r="E61" s="46" t="s">
        <v>397</v>
      </c>
      <c r="F61" s="47">
        <v>729.15</v>
      </c>
      <c r="G61" s="48"/>
      <c r="H61" s="47" t="s">
        <v>398</v>
      </c>
      <c r="I61" s="48">
        <v>44674</v>
      </c>
      <c r="J61" s="48">
        <v>44674</v>
      </c>
      <c r="K61" s="48">
        <v>44676</v>
      </c>
      <c r="L61" s="48">
        <v>44677</v>
      </c>
      <c r="M61" s="49">
        <v>44686</v>
      </c>
      <c r="N61" s="50" t="s">
        <v>411</v>
      </c>
    </row>
    <row r="62" spans="1:14" hidden="1" x14ac:dyDescent="0.25">
      <c r="A62" s="45" t="s">
        <v>502</v>
      </c>
      <c r="B62" s="46" t="s">
        <v>411</v>
      </c>
      <c r="C62" s="46" t="s">
        <v>503</v>
      </c>
      <c r="D62" s="46" t="s">
        <v>396</v>
      </c>
      <c r="E62" s="46" t="s">
        <v>397</v>
      </c>
      <c r="F62" s="47">
        <v>729.15</v>
      </c>
      <c r="G62" s="48"/>
      <c r="H62" s="47" t="s">
        <v>398</v>
      </c>
      <c r="I62" s="48">
        <v>44674</v>
      </c>
      <c r="J62" s="48">
        <v>44674</v>
      </c>
      <c r="K62" s="48">
        <v>44677</v>
      </c>
      <c r="L62" s="48">
        <v>44678</v>
      </c>
      <c r="M62" s="49">
        <v>44686</v>
      </c>
      <c r="N62" s="50" t="s">
        <v>411</v>
      </c>
    </row>
    <row r="63" spans="1:14" hidden="1" x14ac:dyDescent="0.25">
      <c r="A63" s="45" t="s">
        <v>504</v>
      </c>
      <c r="B63" s="46" t="s">
        <v>411</v>
      </c>
      <c r="C63" s="46" t="s">
        <v>505</v>
      </c>
      <c r="D63" s="46" t="s">
        <v>396</v>
      </c>
      <c r="E63" s="46" t="s">
        <v>397</v>
      </c>
      <c r="F63" s="47">
        <v>729.15</v>
      </c>
      <c r="G63" s="48"/>
      <c r="H63" s="47" t="s">
        <v>398</v>
      </c>
      <c r="I63" s="48">
        <v>44676</v>
      </c>
      <c r="J63" s="48">
        <v>44676</v>
      </c>
      <c r="K63" s="48">
        <v>44677</v>
      </c>
      <c r="L63" s="48">
        <v>44678</v>
      </c>
      <c r="M63" s="49">
        <v>44686</v>
      </c>
      <c r="N63" s="50" t="s">
        <v>411</v>
      </c>
    </row>
    <row r="64" spans="1:14" hidden="1" x14ac:dyDescent="0.25">
      <c r="A64" s="45" t="s">
        <v>506</v>
      </c>
      <c r="B64" s="46" t="s">
        <v>411</v>
      </c>
      <c r="C64" s="46" t="s">
        <v>507</v>
      </c>
      <c r="D64" s="46" t="s">
        <v>396</v>
      </c>
      <c r="E64" s="46" t="s">
        <v>397</v>
      </c>
      <c r="F64" s="47">
        <v>729.15</v>
      </c>
      <c r="G64" s="48"/>
      <c r="H64" s="47" t="s">
        <v>398</v>
      </c>
      <c r="I64" s="48">
        <v>44676</v>
      </c>
      <c r="J64" s="48">
        <v>44676</v>
      </c>
      <c r="K64" s="48">
        <v>44678</v>
      </c>
      <c r="L64" s="48">
        <v>44679</v>
      </c>
      <c r="M64" s="49">
        <v>44686</v>
      </c>
      <c r="N64" s="50" t="s">
        <v>411</v>
      </c>
    </row>
    <row r="65" spans="1:14" hidden="1" x14ac:dyDescent="0.25">
      <c r="A65" s="45" t="s">
        <v>508</v>
      </c>
      <c r="B65" s="46" t="s">
        <v>411</v>
      </c>
      <c r="C65" s="46" t="s">
        <v>509</v>
      </c>
      <c r="D65" s="46" t="s">
        <v>396</v>
      </c>
      <c r="E65" s="46" t="s">
        <v>397</v>
      </c>
      <c r="F65" s="47">
        <v>729.15</v>
      </c>
      <c r="G65" s="48"/>
      <c r="H65" s="47" t="s">
        <v>398</v>
      </c>
      <c r="I65" s="48">
        <v>44677</v>
      </c>
      <c r="J65" s="48">
        <v>44677</v>
      </c>
      <c r="K65" s="48">
        <v>44679</v>
      </c>
      <c r="L65" s="48">
        <v>44680</v>
      </c>
      <c r="M65" s="49">
        <v>44698</v>
      </c>
      <c r="N65" s="50" t="s">
        <v>411</v>
      </c>
    </row>
    <row r="66" spans="1:14" hidden="1" x14ac:dyDescent="0.25">
      <c r="A66" s="45" t="s">
        <v>510</v>
      </c>
      <c r="B66" s="46" t="s">
        <v>411</v>
      </c>
      <c r="C66" s="46" t="s">
        <v>511</v>
      </c>
      <c r="D66" s="46" t="s">
        <v>396</v>
      </c>
      <c r="E66" s="46" t="s">
        <v>397</v>
      </c>
      <c r="F66" s="47">
        <v>729.15</v>
      </c>
      <c r="G66" s="48"/>
      <c r="H66" s="47" t="s">
        <v>398</v>
      </c>
      <c r="I66" s="48">
        <v>44678</v>
      </c>
      <c r="J66" s="48">
        <v>44678</v>
      </c>
      <c r="K66" s="48">
        <v>44679</v>
      </c>
      <c r="L66" s="48">
        <v>44683</v>
      </c>
      <c r="M66" s="49">
        <v>44698</v>
      </c>
      <c r="N66" s="50" t="s">
        <v>411</v>
      </c>
    </row>
    <row r="67" spans="1:14" hidden="1" x14ac:dyDescent="0.25">
      <c r="A67" s="45" t="s">
        <v>512</v>
      </c>
      <c r="B67" s="46" t="s">
        <v>411</v>
      </c>
      <c r="C67" s="46" t="s">
        <v>511</v>
      </c>
      <c r="D67" s="46" t="s">
        <v>396</v>
      </c>
      <c r="E67" s="46" t="s">
        <v>397</v>
      </c>
      <c r="F67" s="47">
        <v>729.15</v>
      </c>
      <c r="G67" s="48"/>
      <c r="H67" s="47" t="s">
        <v>398</v>
      </c>
      <c r="I67" s="48">
        <v>44678</v>
      </c>
      <c r="J67" s="48">
        <v>44678</v>
      </c>
      <c r="K67" s="48">
        <v>44680</v>
      </c>
      <c r="L67" s="48">
        <v>44683</v>
      </c>
      <c r="M67" s="49">
        <v>44698</v>
      </c>
      <c r="N67" s="50" t="s">
        <v>411</v>
      </c>
    </row>
    <row r="68" spans="1:14" hidden="1" x14ac:dyDescent="0.25">
      <c r="A68" s="45" t="s">
        <v>513</v>
      </c>
      <c r="B68" s="46" t="s">
        <v>411</v>
      </c>
      <c r="C68" s="46" t="s">
        <v>514</v>
      </c>
      <c r="D68" s="46" t="s">
        <v>396</v>
      </c>
      <c r="E68" s="46" t="s">
        <v>397</v>
      </c>
      <c r="F68" s="47">
        <v>729.15</v>
      </c>
      <c r="G68" s="48"/>
      <c r="H68" s="47" t="s">
        <v>398</v>
      </c>
      <c r="I68" s="48">
        <v>44677</v>
      </c>
      <c r="J68" s="48">
        <v>44677</v>
      </c>
      <c r="K68" s="48">
        <v>44680</v>
      </c>
      <c r="L68" s="48">
        <v>44683</v>
      </c>
      <c r="M68" s="49">
        <v>44698</v>
      </c>
      <c r="N68" s="50" t="s">
        <v>411</v>
      </c>
    </row>
    <row r="69" spans="1:14" hidden="1" x14ac:dyDescent="0.25">
      <c r="A69" s="45" t="s">
        <v>515</v>
      </c>
      <c r="B69" s="46" t="s">
        <v>411</v>
      </c>
      <c r="C69" s="46" t="s">
        <v>516</v>
      </c>
      <c r="D69" s="46" t="s">
        <v>396</v>
      </c>
      <c r="E69" s="46" t="s">
        <v>397</v>
      </c>
      <c r="F69" s="47">
        <v>729.15</v>
      </c>
      <c r="G69" s="48"/>
      <c r="H69" s="47" t="s">
        <v>398</v>
      </c>
      <c r="I69" s="48">
        <v>44677</v>
      </c>
      <c r="J69" s="48">
        <v>44677</v>
      </c>
      <c r="K69" s="48">
        <v>44680</v>
      </c>
      <c r="L69" s="48">
        <v>44683</v>
      </c>
      <c r="M69" s="49">
        <v>44698</v>
      </c>
      <c r="N69" s="50" t="s">
        <v>411</v>
      </c>
    </row>
    <row r="70" spans="1:14" hidden="1" x14ac:dyDescent="0.25">
      <c r="A70" s="45" t="s">
        <v>517</v>
      </c>
      <c r="B70" s="46" t="s">
        <v>411</v>
      </c>
      <c r="C70" s="46" t="s">
        <v>518</v>
      </c>
      <c r="D70" s="46" t="s">
        <v>396</v>
      </c>
      <c r="E70" s="46" t="s">
        <v>397</v>
      </c>
      <c r="F70" s="47">
        <v>729.15</v>
      </c>
      <c r="G70" s="48"/>
      <c r="H70" s="47" t="s">
        <v>398</v>
      </c>
      <c r="I70" s="48">
        <v>44679</v>
      </c>
      <c r="J70" s="48">
        <v>44679</v>
      </c>
      <c r="K70" s="48">
        <v>44683</v>
      </c>
      <c r="L70" s="48">
        <v>44684</v>
      </c>
      <c r="M70" s="49">
        <v>44698</v>
      </c>
      <c r="N70" s="50" t="s">
        <v>411</v>
      </c>
    </row>
    <row r="71" spans="1:14" hidden="1" x14ac:dyDescent="0.25">
      <c r="A71" s="45" t="s">
        <v>519</v>
      </c>
      <c r="B71" s="46" t="s">
        <v>411</v>
      </c>
      <c r="C71" s="46" t="s">
        <v>520</v>
      </c>
      <c r="D71" s="46" t="s">
        <v>396</v>
      </c>
      <c r="E71" s="46" t="s">
        <v>397</v>
      </c>
      <c r="F71" s="47">
        <v>733.1</v>
      </c>
      <c r="G71" s="48"/>
      <c r="H71" s="47" t="s">
        <v>398</v>
      </c>
      <c r="I71" s="48">
        <v>44670</v>
      </c>
      <c r="J71" s="48">
        <v>44670</v>
      </c>
      <c r="K71" s="48">
        <v>44671</v>
      </c>
      <c r="L71" s="48">
        <v>44673</v>
      </c>
      <c r="M71" s="49">
        <v>44680</v>
      </c>
      <c r="N71" s="50" t="s">
        <v>411</v>
      </c>
    </row>
    <row r="72" spans="1:14" hidden="1" x14ac:dyDescent="0.25">
      <c r="A72" s="45" t="s">
        <v>521</v>
      </c>
      <c r="B72" s="46" t="s">
        <v>411</v>
      </c>
      <c r="C72" s="46" t="s">
        <v>520</v>
      </c>
      <c r="D72" s="46" t="s">
        <v>396</v>
      </c>
      <c r="E72" s="46" t="s">
        <v>397</v>
      </c>
      <c r="F72" s="47">
        <v>733.1</v>
      </c>
      <c r="G72" s="48"/>
      <c r="H72" s="47" t="s">
        <v>398</v>
      </c>
      <c r="I72" s="48">
        <v>44680</v>
      </c>
      <c r="J72" s="48">
        <v>44680</v>
      </c>
      <c r="K72" s="48">
        <v>44683</v>
      </c>
      <c r="L72" s="48">
        <v>44684</v>
      </c>
      <c r="M72" s="49">
        <v>44701</v>
      </c>
      <c r="N72" s="50" t="s">
        <v>411</v>
      </c>
    </row>
    <row r="73" spans="1:14" hidden="1" x14ac:dyDescent="0.25">
      <c r="A73" s="45" t="s">
        <v>522</v>
      </c>
      <c r="B73" s="46" t="s">
        <v>411</v>
      </c>
      <c r="C73" s="46" t="s">
        <v>520</v>
      </c>
      <c r="D73" s="46" t="s">
        <v>396</v>
      </c>
      <c r="E73" s="46" t="s">
        <v>397</v>
      </c>
      <c r="F73" s="47">
        <v>733.1</v>
      </c>
      <c r="G73" s="48"/>
      <c r="H73" s="47" t="s">
        <v>398</v>
      </c>
      <c r="I73" s="48">
        <v>44679</v>
      </c>
      <c r="J73" s="48">
        <v>44679</v>
      </c>
      <c r="K73" s="48">
        <v>44683</v>
      </c>
      <c r="L73" s="48">
        <v>44684</v>
      </c>
      <c r="M73" s="49">
        <v>44701</v>
      </c>
      <c r="N73" s="50" t="s">
        <v>411</v>
      </c>
    </row>
    <row r="74" spans="1:14" hidden="1" x14ac:dyDescent="0.25">
      <c r="A74" s="45" t="s">
        <v>523</v>
      </c>
      <c r="B74" s="46" t="s">
        <v>414</v>
      </c>
      <c r="C74" s="46" t="s">
        <v>395</v>
      </c>
      <c r="D74" s="46" t="s">
        <v>524</v>
      </c>
      <c r="E74" s="46" t="s">
        <v>525</v>
      </c>
      <c r="F74" s="47">
        <v>730.8</v>
      </c>
      <c r="G74" s="48"/>
      <c r="H74" s="47" t="s">
        <v>398</v>
      </c>
      <c r="I74" s="48">
        <v>44686</v>
      </c>
      <c r="J74" s="48">
        <v>44686</v>
      </c>
      <c r="K74" s="48">
        <v>44691</v>
      </c>
      <c r="L74" s="48">
        <v>44692</v>
      </c>
      <c r="M74" s="49">
        <v>44700</v>
      </c>
      <c r="N74" s="50" t="s">
        <v>414</v>
      </c>
    </row>
    <row r="75" spans="1:14" hidden="1" x14ac:dyDescent="0.25">
      <c r="A75" s="45" t="s">
        <v>526</v>
      </c>
      <c r="B75" s="46" t="s">
        <v>414</v>
      </c>
      <c r="C75" s="46" t="s">
        <v>527</v>
      </c>
      <c r="D75" s="46" t="s">
        <v>524</v>
      </c>
      <c r="E75" s="46" t="s">
        <v>525</v>
      </c>
      <c r="F75" s="47">
        <v>730.8</v>
      </c>
      <c r="G75" s="48"/>
      <c r="H75" s="47" t="s">
        <v>398</v>
      </c>
      <c r="I75" s="48">
        <v>44688</v>
      </c>
      <c r="J75" s="48">
        <v>44688</v>
      </c>
      <c r="K75" s="48">
        <v>44691</v>
      </c>
      <c r="L75" s="48">
        <v>44692</v>
      </c>
      <c r="M75" s="49">
        <v>44700</v>
      </c>
      <c r="N75" s="50" t="s">
        <v>414</v>
      </c>
    </row>
    <row r="76" spans="1:14" hidden="1" x14ac:dyDescent="0.25">
      <c r="A76" s="45" t="s">
        <v>528</v>
      </c>
      <c r="B76" s="46" t="s">
        <v>414</v>
      </c>
      <c r="C76" s="46" t="s">
        <v>527</v>
      </c>
      <c r="D76" s="46" t="s">
        <v>524</v>
      </c>
      <c r="E76" s="46" t="s">
        <v>525</v>
      </c>
      <c r="F76" s="47">
        <v>730.8</v>
      </c>
      <c r="G76" s="48"/>
      <c r="H76" s="47" t="s">
        <v>398</v>
      </c>
      <c r="I76" s="48">
        <v>44688</v>
      </c>
      <c r="J76" s="48">
        <v>44688</v>
      </c>
      <c r="K76" s="48">
        <v>44691</v>
      </c>
      <c r="L76" s="48">
        <v>44692</v>
      </c>
      <c r="M76" s="49">
        <v>44700</v>
      </c>
      <c r="N76" s="50" t="s">
        <v>414</v>
      </c>
    </row>
    <row r="77" spans="1:14" hidden="1" x14ac:dyDescent="0.25">
      <c r="A77" s="45" t="s">
        <v>529</v>
      </c>
      <c r="B77" s="46" t="s">
        <v>414</v>
      </c>
      <c r="C77" s="46" t="s">
        <v>530</v>
      </c>
      <c r="D77" s="46" t="s">
        <v>524</v>
      </c>
      <c r="E77" s="46" t="s">
        <v>525</v>
      </c>
      <c r="F77" s="47">
        <v>730.8</v>
      </c>
      <c r="G77" s="48"/>
      <c r="H77" s="47" t="s">
        <v>398</v>
      </c>
      <c r="I77" s="48">
        <v>44690</v>
      </c>
      <c r="J77" s="48">
        <v>44690</v>
      </c>
      <c r="K77" s="48">
        <v>44691</v>
      </c>
      <c r="L77" s="48">
        <v>44692</v>
      </c>
      <c r="M77" s="49">
        <v>44700</v>
      </c>
      <c r="N77" s="50" t="s">
        <v>414</v>
      </c>
    </row>
    <row r="78" spans="1:14" hidden="1" x14ac:dyDescent="0.25">
      <c r="A78" s="45" t="s">
        <v>531</v>
      </c>
      <c r="B78" s="46" t="s">
        <v>414</v>
      </c>
      <c r="C78" s="46" t="s">
        <v>532</v>
      </c>
      <c r="D78" s="46" t="s">
        <v>524</v>
      </c>
      <c r="E78" s="46" t="s">
        <v>525</v>
      </c>
      <c r="F78" s="47">
        <v>730.8</v>
      </c>
      <c r="G78" s="48"/>
      <c r="H78" s="47" t="s">
        <v>398</v>
      </c>
      <c r="I78" s="48">
        <v>44690</v>
      </c>
      <c r="J78" s="48">
        <v>44690</v>
      </c>
      <c r="K78" s="48">
        <v>44691</v>
      </c>
      <c r="L78" s="48">
        <v>44692</v>
      </c>
      <c r="M78" s="49">
        <v>44700</v>
      </c>
      <c r="N78" s="50" t="s">
        <v>414</v>
      </c>
    </row>
    <row r="79" spans="1:14" hidden="1" x14ac:dyDescent="0.25">
      <c r="A79" s="45" t="s">
        <v>533</v>
      </c>
      <c r="B79" s="46" t="s">
        <v>414</v>
      </c>
      <c r="C79" s="46" t="s">
        <v>534</v>
      </c>
      <c r="D79" s="46" t="s">
        <v>524</v>
      </c>
      <c r="E79" s="46" t="s">
        <v>525</v>
      </c>
      <c r="F79" s="47">
        <v>730.8</v>
      </c>
      <c r="G79" s="48"/>
      <c r="H79" s="47" t="s">
        <v>398</v>
      </c>
      <c r="I79" s="48">
        <v>44690</v>
      </c>
      <c r="J79" s="48">
        <v>44690</v>
      </c>
      <c r="K79" s="48">
        <v>44691</v>
      </c>
      <c r="L79" s="48">
        <v>44692</v>
      </c>
      <c r="M79" s="49">
        <v>44700</v>
      </c>
      <c r="N79" s="50" t="s">
        <v>414</v>
      </c>
    </row>
    <row r="80" spans="1:14" hidden="1" x14ac:dyDescent="0.25">
      <c r="A80" s="45" t="s">
        <v>535</v>
      </c>
      <c r="B80" s="46" t="s">
        <v>414</v>
      </c>
      <c r="C80" s="46" t="s">
        <v>536</v>
      </c>
      <c r="D80" s="46" t="s">
        <v>524</v>
      </c>
      <c r="E80" s="46" t="s">
        <v>525</v>
      </c>
      <c r="F80" s="47">
        <v>730.8</v>
      </c>
      <c r="G80" s="48"/>
      <c r="H80" s="47" t="s">
        <v>398</v>
      </c>
      <c r="I80" s="48">
        <v>44691</v>
      </c>
      <c r="J80" s="48">
        <v>44691</v>
      </c>
      <c r="K80" s="48">
        <v>44692</v>
      </c>
      <c r="L80" s="48">
        <v>44693</v>
      </c>
      <c r="M80" s="49">
        <v>44700</v>
      </c>
      <c r="N80" s="50" t="s">
        <v>414</v>
      </c>
    </row>
    <row r="81" spans="1:14" hidden="1" x14ac:dyDescent="0.25">
      <c r="A81" s="45" t="s">
        <v>537</v>
      </c>
      <c r="B81" s="46" t="s">
        <v>414</v>
      </c>
      <c r="C81" s="46" t="s">
        <v>538</v>
      </c>
      <c r="D81" s="46" t="s">
        <v>524</v>
      </c>
      <c r="E81" s="46" t="s">
        <v>525</v>
      </c>
      <c r="F81" s="47">
        <v>730.8</v>
      </c>
      <c r="G81" s="48"/>
      <c r="H81" s="47" t="s">
        <v>398</v>
      </c>
      <c r="I81" s="48">
        <v>44691</v>
      </c>
      <c r="J81" s="48">
        <v>44691</v>
      </c>
      <c r="K81" s="48">
        <v>44692</v>
      </c>
      <c r="L81" s="48">
        <v>44693</v>
      </c>
      <c r="M81" s="49">
        <v>44700</v>
      </c>
      <c r="N81" s="50" t="s">
        <v>414</v>
      </c>
    </row>
    <row r="82" spans="1:14" hidden="1" x14ac:dyDescent="0.25">
      <c r="A82" s="45" t="s">
        <v>539</v>
      </c>
      <c r="B82" s="46" t="s">
        <v>414</v>
      </c>
      <c r="C82" s="46" t="s">
        <v>540</v>
      </c>
      <c r="D82" s="46" t="s">
        <v>524</v>
      </c>
      <c r="E82" s="46" t="s">
        <v>525</v>
      </c>
      <c r="F82" s="47">
        <v>730.8</v>
      </c>
      <c r="G82" s="48"/>
      <c r="H82" s="47" t="s">
        <v>398</v>
      </c>
      <c r="I82" s="48">
        <v>44691</v>
      </c>
      <c r="J82" s="48">
        <v>44691</v>
      </c>
      <c r="K82" s="48">
        <v>44692</v>
      </c>
      <c r="L82" s="48">
        <v>44693</v>
      </c>
      <c r="M82" s="49">
        <v>44700</v>
      </c>
      <c r="N82" s="50" t="s">
        <v>414</v>
      </c>
    </row>
    <row r="83" spans="1:14" hidden="1" x14ac:dyDescent="0.25">
      <c r="A83" s="45" t="s">
        <v>541</v>
      </c>
      <c r="B83" s="46" t="s">
        <v>414</v>
      </c>
      <c r="C83" s="46" t="s">
        <v>542</v>
      </c>
      <c r="D83" s="46" t="s">
        <v>524</v>
      </c>
      <c r="E83" s="46" t="s">
        <v>525</v>
      </c>
      <c r="F83" s="47">
        <v>730.8</v>
      </c>
      <c r="G83" s="48"/>
      <c r="H83" s="47" t="s">
        <v>398</v>
      </c>
      <c r="I83" s="48">
        <v>44691</v>
      </c>
      <c r="J83" s="48">
        <v>44691</v>
      </c>
      <c r="K83" s="48">
        <v>44692</v>
      </c>
      <c r="L83" s="48">
        <v>44693</v>
      </c>
      <c r="M83" s="49">
        <v>44700</v>
      </c>
      <c r="N83" s="50" t="s">
        <v>414</v>
      </c>
    </row>
    <row r="84" spans="1:14" hidden="1" x14ac:dyDescent="0.25">
      <c r="A84" s="45" t="s">
        <v>543</v>
      </c>
      <c r="B84" s="46" t="s">
        <v>414</v>
      </c>
      <c r="C84" s="46" t="s">
        <v>544</v>
      </c>
      <c r="D84" s="46" t="s">
        <v>524</v>
      </c>
      <c r="E84" s="46" t="s">
        <v>525</v>
      </c>
      <c r="F84" s="47">
        <v>730.8</v>
      </c>
      <c r="G84" s="48"/>
      <c r="H84" s="47"/>
      <c r="I84" s="48">
        <v>44711</v>
      </c>
      <c r="J84" s="48">
        <v>44711</v>
      </c>
      <c r="K84" s="48">
        <v>44712</v>
      </c>
      <c r="L84" s="48">
        <v>44713</v>
      </c>
      <c r="M84" s="49">
        <v>44720</v>
      </c>
      <c r="N84" s="50" t="s">
        <v>414</v>
      </c>
    </row>
    <row r="85" spans="1:14" hidden="1" x14ac:dyDescent="0.25">
      <c r="A85" s="45" t="s">
        <v>545</v>
      </c>
      <c r="B85" s="46" t="s">
        <v>414</v>
      </c>
      <c r="C85" s="46" t="s">
        <v>544</v>
      </c>
      <c r="D85" s="46" t="s">
        <v>524</v>
      </c>
      <c r="E85" s="46" t="s">
        <v>525</v>
      </c>
      <c r="F85" s="47">
        <v>730.8</v>
      </c>
      <c r="G85" s="48"/>
      <c r="H85" s="47"/>
      <c r="I85" s="48">
        <v>44711</v>
      </c>
      <c r="J85" s="48">
        <v>44711</v>
      </c>
      <c r="K85" s="48">
        <v>44712</v>
      </c>
      <c r="L85" s="48">
        <v>44713</v>
      </c>
      <c r="M85" s="49">
        <v>44720</v>
      </c>
      <c r="N85" s="50" t="s">
        <v>414</v>
      </c>
    </row>
    <row r="86" spans="1:14" hidden="1" x14ac:dyDescent="0.25">
      <c r="A86" s="45" t="s">
        <v>546</v>
      </c>
      <c r="B86" s="46" t="s">
        <v>414</v>
      </c>
      <c r="C86" s="46" t="s">
        <v>547</v>
      </c>
      <c r="D86" s="46" t="s">
        <v>524</v>
      </c>
      <c r="E86" s="46" t="s">
        <v>525</v>
      </c>
      <c r="F86" s="47">
        <v>730.8</v>
      </c>
      <c r="G86" s="48"/>
      <c r="H86" s="47"/>
      <c r="I86" s="48">
        <v>44711</v>
      </c>
      <c r="J86" s="48">
        <v>44711</v>
      </c>
      <c r="K86" s="48">
        <v>44712</v>
      </c>
      <c r="L86" s="48">
        <v>44713</v>
      </c>
      <c r="M86" s="49">
        <v>44720</v>
      </c>
      <c r="N86" s="50" t="s">
        <v>414</v>
      </c>
    </row>
    <row r="87" spans="1:14" hidden="1" x14ac:dyDescent="0.25">
      <c r="A87" s="45" t="s">
        <v>548</v>
      </c>
      <c r="B87" s="46" t="s">
        <v>411</v>
      </c>
      <c r="C87" s="46"/>
      <c r="D87" s="46"/>
      <c r="E87" s="46"/>
      <c r="F87" s="47">
        <v>726.8</v>
      </c>
      <c r="G87" s="48"/>
      <c r="H87" s="47"/>
      <c r="I87" s="48">
        <v>44754</v>
      </c>
      <c r="J87" s="48">
        <v>44754</v>
      </c>
      <c r="K87" s="48">
        <v>44756</v>
      </c>
      <c r="L87" s="48">
        <v>44757</v>
      </c>
      <c r="M87" s="49">
        <v>44763</v>
      </c>
      <c r="N87" s="50" t="s">
        <v>414</v>
      </c>
    </row>
    <row r="88" spans="1:14" hidden="1" x14ac:dyDescent="0.25">
      <c r="A88" s="45" t="s">
        <v>549</v>
      </c>
      <c r="B88" s="46" t="s">
        <v>411</v>
      </c>
      <c r="C88" s="46"/>
      <c r="D88" s="46"/>
      <c r="E88" s="46"/>
      <c r="F88" s="47">
        <v>726.8</v>
      </c>
      <c r="G88" s="48"/>
      <c r="H88" s="47"/>
      <c r="I88" s="48">
        <v>44737</v>
      </c>
      <c r="J88" s="48">
        <v>44737</v>
      </c>
      <c r="K88" s="48">
        <v>44739</v>
      </c>
      <c r="L88" s="48">
        <v>44740</v>
      </c>
      <c r="M88" s="49">
        <v>44754</v>
      </c>
      <c r="N88" s="50" t="s">
        <v>411</v>
      </c>
    </row>
    <row r="89" spans="1:14" hidden="1" x14ac:dyDescent="0.25">
      <c r="A89" s="45" t="s">
        <v>550</v>
      </c>
      <c r="B89" s="46" t="s">
        <v>411</v>
      </c>
      <c r="C89" s="46"/>
      <c r="D89" s="46"/>
      <c r="E89" s="46"/>
      <c r="F89" s="47">
        <v>726.8</v>
      </c>
      <c r="G89" s="48"/>
      <c r="H89" s="47"/>
      <c r="I89" s="48">
        <v>44737</v>
      </c>
      <c r="J89" s="48">
        <v>44737</v>
      </c>
      <c r="K89" s="48">
        <v>44740</v>
      </c>
      <c r="L89" s="48">
        <v>44741</v>
      </c>
      <c r="M89" s="49">
        <v>44753</v>
      </c>
      <c r="N89" s="50" t="s">
        <v>411</v>
      </c>
    </row>
    <row r="90" spans="1:14" hidden="1" x14ac:dyDescent="0.25">
      <c r="A90" s="45" t="s">
        <v>551</v>
      </c>
      <c r="B90" s="46" t="s">
        <v>411</v>
      </c>
      <c r="C90" s="46"/>
      <c r="D90" s="46"/>
      <c r="E90" s="46"/>
      <c r="F90" s="47">
        <v>726.8</v>
      </c>
      <c r="G90" s="48"/>
      <c r="H90" s="47"/>
      <c r="I90" s="48">
        <v>44740</v>
      </c>
      <c r="J90" s="48">
        <v>44740</v>
      </c>
      <c r="K90" s="48">
        <v>44741</v>
      </c>
      <c r="L90" s="48">
        <v>44742</v>
      </c>
      <c r="M90" s="49">
        <v>44753</v>
      </c>
      <c r="N90" s="50" t="s">
        <v>411</v>
      </c>
    </row>
    <row r="91" spans="1:14" hidden="1" x14ac:dyDescent="0.25">
      <c r="A91" s="45" t="s">
        <v>552</v>
      </c>
      <c r="B91" s="46" t="s">
        <v>411</v>
      </c>
      <c r="C91" s="46"/>
      <c r="D91" s="46"/>
      <c r="E91" s="46"/>
      <c r="F91" s="47">
        <v>726.8</v>
      </c>
      <c r="G91" s="48"/>
      <c r="H91" s="47"/>
      <c r="I91" s="48">
        <v>44736</v>
      </c>
      <c r="J91" s="48">
        <v>44736</v>
      </c>
      <c r="K91" s="48">
        <v>44740</v>
      </c>
      <c r="L91" s="48">
        <v>44741</v>
      </c>
      <c r="M91" s="49">
        <v>44753</v>
      </c>
      <c r="N91" s="50" t="s">
        <v>411</v>
      </c>
    </row>
    <row r="92" spans="1:14" hidden="1" x14ac:dyDescent="0.25">
      <c r="A92" s="45" t="s">
        <v>553</v>
      </c>
      <c r="B92" s="46" t="s">
        <v>411</v>
      </c>
      <c r="C92" s="46"/>
      <c r="D92" s="46"/>
      <c r="E92" s="46"/>
      <c r="F92" s="47">
        <v>726.8</v>
      </c>
      <c r="G92" s="48"/>
      <c r="H92" s="47"/>
      <c r="I92" s="48">
        <v>44736</v>
      </c>
      <c r="J92" s="48">
        <v>44736</v>
      </c>
      <c r="K92" s="48">
        <v>44739</v>
      </c>
      <c r="L92" s="48">
        <v>44740</v>
      </c>
      <c r="M92" s="49">
        <v>44753</v>
      </c>
      <c r="N92" s="50" t="s">
        <v>411</v>
      </c>
    </row>
    <row r="93" spans="1:14" hidden="1" x14ac:dyDescent="0.25">
      <c r="A93" s="45" t="s">
        <v>554</v>
      </c>
      <c r="B93" s="46" t="s">
        <v>411</v>
      </c>
      <c r="C93" s="46"/>
      <c r="D93" s="46"/>
      <c r="E93" s="46"/>
      <c r="F93" s="47">
        <v>726.8</v>
      </c>
      <c r="G93" s="48"/>
      <c r="H93" s="47"/>
      <c r="I93" s="48">
        <v>44736</v>
      </c>
      <c r="J93" s="48">
        <v>44736</v>
      </c>
      <c r="K93" s="48">
        <v>44739</v>
      </c>
      <c r="L93" s="48">
        <v>44740</v>
      </c>
      <c r="M93" s="49">
        <v>44753</v>
      </c>
      <c r="N93" s="50" t="s">
        <v>411</v>
      </c>
    </row>
    <row r="94" spans="1:14" hidden="1" x14ac:dyDescent="0.25">
      <c r="A94" s="45" t="s">
        <v>555</v>
      </c>
      <c r="B94" s="46" t="s">
        <v>411</v>
      </c>
      <c r="C94" s="46"/>
      <c r="D94" s="46"/>
      <c r="E94" s="46"/>
      <c r="F94" s="47">
        <v>726.8</v>
      </c>
      <c r="G94" s="48"/>
      <c r="H94" s="47"/>
      <c r="I94" s="48">
        <v>44736</v>
      </c>
      <c r="J94" s="48">
        <v>44736</v>
      </c>
      <c r="K94" s="48">
        <v>44737</v>
      </c>
      <c r="L94" s="48">
        <v>44739</v>
      </c>
      <c r="M94" s="49">
        <v>44742</v>
      </c>
      <c r="N94" s="50" t="s">
        <v>411</v>
      </c>
    </row>
    <row r="95" spans="1:14" hidden="1" x14ac:dyDescent="0.25">
      <c r="A95" s="45" t="s">
        <v>556</v>
      </c>
      <c r="B95" s="46" t="s">
        <v>411</v>
      </c>
      <c r="C95" s="46"/>
      <c r="D95" s="46"/>
      <c r="E95" s="46"/>
      <c r="F95" s="47">
        <v>726.8</v>
      </c>
      <c r="G95" s="48"/>
      <c r="H95" s="47"/>
      <c r="I95" s="48">
        <v>44736</v>
      </c>
      <c r="J95" s="48">
        <v>44736</v>
      </c>
      <c r="K95" s="48">
        <v>44737</v>
      </c>
      <c r="L95" s="48">
        <v>44739</v>
      </c>
      <c r="M95" s="49">
        <v>44742</v>
      </c>
      <c r="N95" s="50" t="s">
        <v>411</v>
      </c>
    </row>
    <row r="96" spans="1:14" hidden="1" x14ac:dyDescent="0.25">
      <c r="A96" s="45" t="s">
        <v>557</v>
      </c>
      <c r="B96" s="46" t="s">
        <v>411</v>
      </c>
      <c r="C96" s="46"/>
      <c r="D96" s="46"/>
      <c r="E96" s="46"/>
      <c r="F96" s="47">
        <v>726.8</v>
      </c>
      <c r="G96" s="48"/>
      <c r="H96" s="47"/>
      <c r="I96" s="48">
        <v>44735</v>
      </c>
      <c r="J96" s="48">
        <v>44735</v>
      </c>
      <c r="K96" s="48">
        <v>44736</v>
      </c>
      <c r="L96" s="48">
        <v>44737</v>
      </c>
      <c r="M96" s="49">
        <v>44742</v>
      </c>
      <c r="N96" s="50" t="s">
        <v>411</v>
      </c>
    </row>
    <row r="97" spans="1:16" hidden="1" x14ac:dyDescent="0.25">
      <c r="A97" s="51" t="s">
        <v>558</v>
      </c>
      <c r="B97" s="46" t="s">
        <v>411</v>
      </c>
      <c r="C97" s="52"/>
      <c r="D97" s="52"/>
      <c r="E97" s="52"/>
      <c r="F97" s="47">
        <v>726.8</v>
      </c>
      <c r="G97" s="53"/>
      <c r="H97" s="54"/>
      <c r="I97" s="53">
        <v>44735</v>
      </c>
      <c r="J97" s="53">
        <v>44735</v>
      </c>
      <c r="K97" s="53">
        <v>44736</v>
      </c>
      <c r="L97" s="48">
        <v>44737</v>
      </c>
      <c r="M97" s="49">
        <v>44742</v>
      </c>
      <c r="N97" s="50" t="s">
        <v>411</v>
      </c>
    </row>
    <row r="98" spans="1:16" hidden="1" x14ac:dyDescent="0.25">
      <c r="A98" s="45" t="s">
        <v>559</v>
      </c>
      <c r="B98" s="46" t="s">
        <v>411</v>
      </c>
      <c r="C98" s="46"/>
      <c r="D98" s="46"/>
      <c r="E98" s="46"/>
      <c r="F98" s="47">
        <v>726.8</v>
      </c>
      <c r="G98" s="48"/>
      <c r="H98" s="47"/>
      <c r="I98" s="48">
        <v>44735</v>
      </c>
      <c r="J98" s="48">
        <v>44735</v>
      </c>
      <c r="K98" s="48">
        <v>44736</v>
      </c>
      <c r="L98" s="48">
        <v>44737</v>
      </c>
      <c r="M98" s="49">
        <v>44742</v>
      </c>
      <c r="N98" s="50" t="s">
        <v>411</v>
      </c>
    </row>
    <row r="99" spans="1:16" hidden="1" x14ac:dyDescent="0.25">
      <c r="A99" s="45" t="s">
        <v>560</v>
      </c>
      <c r="B99" s="46" t="s">
        <v>411</v>
      </c>
      <c r="C99" s="46"/>
      <c r="D99" s="46"/>
      <c r="E99" s="46"/>
      <c r="F99" s="47">
        <v>726.8</v>
      </c>
      <c r="G99" s="48"/>
      <c r="H99" s="47"/>
      <c r="I99" s="48">
        <v>44753</v>
      </c>
      <c r="J99" s="48">
        <v>44753</v>
      </c>
      <c r="K99" s="48">
        <v>44756</v>
      </c>
      <c r="L99" s="48">
        <v>44757</v>
      </c>
      <c r="M99" s="49">
        <v>44763</v>
      </c>
      <c r="N99" s="50" t="s">
        <v>411</v>
      </c>
    </row>
    <row r="100" spans="1:16" hidden="1" x14ac:dyDescent="0.25">
      <c r="A100" s="45" t="s">
        <v>561</v>
      </c>
      <c r="B100" s="46" t="s">
        <v>411</v>
      </c>
      <c r="C100" s="46"/>
      <c r="D100" s="46"/>
      <c r="E100" s="46"/>
      <c r="F100" s="47">
        <v>726.8</v>
      </c>
      <c r="G100" s="48"/>
      <c r="H100" s="47"/>
      <c r="I100" s="48">
        <v>44741</v>
      </c>
      <c r="J100" s="48">
        <v>44741</v>
      </c>
      <c r="K100" s="48">
        <v>44742</v>
      </c>
      <c r="L100" s="48">
        <v>44743</v>
      </c>
      <c r="M100" s="49">
        <v>44763</v>
      </c>
      <c r="N100" s="50" t="s">
        <v>411</v>
      </c>
    </row>
    <row r="101" spans="1:16" hidden="1" x14ac:dyDescent="0.25">
      <c r="A101" s="45" t="s">
        <v>562</v>
      </c>
      <c r="B101" s="46" t="s">
        <v>411</v>
      </c>
      <c r="C101" s="46"/>
      <c r="D101" s="46"/>
      <c r="E101" s="46"/>
      <c r="F101" s="47">
        <v>726.8</v>
      </c>
      <c r="G101" s="48"/>
      <c r="H101" s="47"/>
      <c r="I101" s="48">
        <v>44741</v>
      </c>
      <c r="J101" s="48">
        <v>44741</v>
      </c>
      <c r="K101" s="48">
        <v>44742</v>
      </c>
      <c r="L101" s="48">
        <v>44743</v>
      </c>
      <c r="M101" s="49">
        <v>44763</v>
      </c>
      <c r="N101" s="50" t="s">
        <v>411</v>
      </c>
    </row>
    <row r="102" spans="1:16" hidden="1" x14ac:dyDescent="0.25">
      <c r="A102" s="45" t="s">
        <v>563</v>
      </c>
      <c r="B102" s="46" t="s">
        <v>411</v>
      </c>
      <c r="C102" s="46"/>
      <c r="D102" s="46"/>
      <c r="E102" s="46"/>
      <c r="F102" s="47">
        <v>726.8</v>
      </c>
      <c r="G102" s="48"/>
      <c r="H102" s="47"/>
      <c r="I102" s="48">
        <v>44753</v>
      </c>
      <c r="J102" s="48">
        <v>44753</v>
      </c>
      <c r="K102" s="48">
        <v>44756</v>
      </c>
      <c r="L102" s="48">
        <v>44757</v>
      </c>
      <c r="M102" s="49">
        <v>44763</v>
      </c>
      <c r="N102" s="50" t="s">
        <v>411</v>
      </c>
    </row>
    <row r="103" spans="1:16" hidden="1" x14ac:dyDescent="0.25">
      <c r="A103" s="45" t="s">
        <v>564</v>
      </c>
      <c r="B103" s="46" t="s">
        <v>411</v>
      </c>
      <c r="C103" s="46"/>
      <c r="D103" s="46"/>
      <c r="E103" s="46"/>
      <c r="F103" s="47">
        <v>726.8</v>
      </c>
      <c r="G103" s="48"/>
      <c r="H103" s="47"/>
      <c r="I103" s="48">
        <v>44753</v>
      </c>
      <c r="J103" s="48">
        <v>44753</v>
      </c>
      <c r="K103" s="48">
        <v>44756</v>
      </c>
      <c r="L103" s="48">
        <v>44757</v>
      </c>
      <c r="M103" s="49">
        <v>44763</v>
      </c>
      <c r="N103" s="50" t="s">
        <v>411</v>
      </c>
    </row>
    <row r="104" spans="1:16" hidden="1" x14ac:dyDescent="0.25">
      <c r="A104" s="45" t="s">
        <v>565</v>
      </c>
      <c r="B104" s="46" t="s">
        <v>411</v>
      </c>
      <c r="C104" s="46"/>
      <c r="D104" s="46"/>
      <c r="E104" s="46"/>
      <c r="F104" s="47">
        <v>726.8</v>
      </c>
      <c r="G104" s="48"/>
      <c r="H104" s="47"/>
      <c r="I104" s="48">
        <v>44750</v>
      </c>
      <c r="J104" s="48">
        <v>44750</v>
      </c>
      <c r="K104" s="48">
        <v>44757</v>
      </c>
      <c r="L104" s="48">
        <v>44758</v>
      </c>
      <c r="M104" s="49">
        <v>44763</v>
      </c>
      <c r="N104" s="50" t="s">
        <v>411</v>
      </c>
    </row>
    <row r="105" spans="1:16" hidden="1" x14ac:dyDescent="0.25">
      <c r="A105" s="45" t="s">
        <v>566</v>
      </c>
      <c r="B105" s="46" t="s">
        <v>411</v>
      </c>
      <c r="C105" s="46"/>
      <c r="D105" s="46"/>
      <c r="E105" s="46"/>
      <c r="F105" s="47">
        <v>726.8</v>
      </c>
      <c r="G105" s="48"/>
      <c r="H105" s="47"/>
      <c r="I105" s="48">
        <v>44754</v>
      </c>
      <c r="J105" s="48">
        <v>44754</v>
      </c>
      <c r="K105" s="48">
        <v>44757</v>
      </c>
      <c r="L105" s="48">
        <v>44758</v>
      </c>
      <c r="M105" s="49">
        <v>44763</v>
      </c>
      <c r="N105" s="50" t="s">
        <v>411</v>
      </c>
    </row>
    <row r="106" spans="1:16" hidden="1" x14ac:dyDescent="0.25">
      <c r="A106" s="45" t="s">
        <v>567</v>
      </c>
      <c r="B106" s="46" t="s">
        <v>411</v>
      </c>
      <c r="C106" s="46"/>
      <c r="D106" s="46"/>
      <c r="E106" s="46"/>
      <c r="F106" s="47">
        <v>726.8</v>
      </c>
      <c r="G106" s="48"/>
      <c r="H106" s="47"/>
      <c r="I106" s="48">
        <v>44754</v>
      </c>
      <c r="J106" s="48">
        <v>44754</v>
      </c>
      <c r="K106" s="48">
        <v>44757</v>
      </c>
      <c r="L106" s="48">
        <v>44758</v>
      </c>
      <c r="M106" s="49">
        <v>44763</v>
      </c>
      <c r="N106" s="50" t="s">
        <v>411</v>
      </c>
    </row>
    <row r="107" spans="1:16" x14ac:dyDescent="0.25">
      <c r="A107" s="45" t="s">
        <v>568</v>
      </c>
      <c r="B107" s="46" t="s">
        <v>394</v>
      </c>
      <c r="C107" s="46" t="s">
        <v>419</v>
      </c>
      <c r="D107" s="46" t="s">
        <v>396</v>
      </c>
      <c r="E107" s="46" t="s">
        <v>397</v>
      </c>
      <c r="F107" s="47">
        <v>722.9</v>
      </c>
      <c r="G107" s="48"/>
      <c r="H107" s="47"/>
      <c r="I107" s="48">
        <v>44827</v>
      </c>
      <c r="J107" s="48">
        <v>44827</v>
      </c>
      <c r="K107" s="48">
        <v>44830</v>
      </c>
      <c r="L107" s="48" t="s">
        <v>569</v>
      </c>
      <c r="M107" s="49" t="s">
        <v>569</v>
      </c>
      <c r="N107" s="50" t="s">
        <v>394</v>
      </c>
      <c r="O107" s="4"/>
      <c r="P107" s="4"/>
    </row>
    <row r="108" spans="1:16" x14ac:dyDescent="0.25">
      <c r="A108" s="45" t="s">
        <v>570</v>
      </c>
      <c r="B108" s="46" t="s">
        <v>394</v>
      </c>
      <c r="C108" s="46" t="s">
        <v>419</v>
      </c>
      <c r="D108" s="46" t="s">
        <v>396</v>
      </c>
      <c r="E108" s="46" t="s">
        <v>397</v>
      </c>
      <c r="F108" s="47">
        <v>722.9</v>
      </c>
      <c r="G108" s="48"/>
      <c r="H108" s="47"/>
      <c r="I108" s="48">
        <v>44826</v>
      </c>
      <c r="J108" s="48">
        <v>44826</v>
      </c>
      <c r="K108" s="48">
        <v>44831</v>
      </c>
      <c r="L108" s="48" t="s">
        <v>569</v>
      </c>
      <c r="M108" s="49" t="s">
        <v>569</v>
      </c>
      <c r="N108" s="50" t="s">
        <v>394</v>
      </c>
      <c r="O108" s="4"/>
      <c r="P108" s="4"/>
    </row>
    <row r="109" spans="1:16" x14ac:dyDescent="0.25">
      <c r="A109" s="45" t="s">
        <v>571</v>
      </c>
      <c r="B109" s="46" t="s">
        <v>394</v>
      </c>
      <c r="C109" s="46" t="s">
        <v>419</v>
      </c>
      <c r="D109" s="46" t="s">
        <v>396</v>
      </c>
      <c r="E109" s="46" t="s">
        <v>397</v>
      </c>
      <c r="F109" s="47">
        <v>722.9</v>
      </c>
      <c r="G109" s="48"/>
      <c r="H109" s="47"/>
      <c r="I109" s="48">
        <v>44827</v>
      </c>
      <c r="J109" s="48">
        <v>44827</v>
      </c>
      <c r="K109" s="48">
        <v>44831</v>
      </c>
      <c r="L109" s="48" t="s">
        <v>569</v>
      </c>
      <c r="M109" s="49" t="s">
        <v>569</v>
      </c>
      <c r="N109" s="50" t="s">
        <v>394</v>
      </c>
      <c r="O109" s="4"/>
      <c r="P109" s="4"/>
    </row>
    <row r="110" spans="1:16" x14ac:dyDescent="0.25">
      <c r="A110" s="45" t="s">
        <v>572</v>
      </c>
      <c r="B110" s="46"/>
      <c r="C110" s="46"/>
      <c r="D110" s="46"/>
      <c r="E110" s="46"/>
      <c r="F110" s="47"/>
      <c r="G110" s="48"/>
      <c r="H110" s="47"/>
      <c r="I110" s="48">
        <v>44826</v>
      </c>
      <c r="J110" s="48">
        <v>44826</v>
      </c>
      <c r="K110" s="48">
        <v>44831</v>
      </c>
      <c r="L110" s="48"/>
      <c r="M110" s="49"/>
      <c r="N110" s="50" t="s">
        <v>394</v>
      </c>
      <c r="O110" s="4"/>
      <c r="P110" s="4"/>
    </row>
    <row r="111" spans="1:16" x14ac:dyDescent="0.25">
      <c r="A111" s="45" t="s">
        <v>573</v>
      </c>
      <c r="B111" s="46" t="s">
        <v>394</v>
      </c>
      <c r="C111" s="46" t="s">
        <v>419</v>
      </c>
      <c r="D111" s="46" t="s">
        <v>396</v>
      </c>
      <c r="E111" s="46" t="s">
        <v>397</v>
      </c>
      <c r="F111" s="47">
        <v>722.9</v>
      </c>
      <c r="G111" s="48"/>
      <c r="H111" s="47"/>
      <c r="I111" s="48">
        <v>44827</v>
      </c>
      <c r="J111" s="48">
        <v>44827</v>
      </c>
      <c r="K111" s="48">
        <v>44831</v>
      </c>
      <c r="L111" s="48" t="s">
        <v>569</v>
      </c>
      <c r="M111" s="49" t="s">
        <v>569</v>
      </c>
      <c r="N111" s="50" t="s">
        <v>394</v>
      </c>
      <c r="O111" s="4"/>
      <c r="P111" s="4"/>
    </row>
    <row r="112" spans="1:16" x14ac:dyDescent="0.25">
      <c r="A112" s="45" t="s">
        <v>574</v>
      </c>
      <c r="B112" s="46" t="s">
        <v>394</v>
      </c>
      <c r="C112" s="46" t="s">
        <v>419</v>
      </c>
      <c r="D112" s="46" t="s">
        <v>396</v>
      </c>
      <c r="E112" s="46" t="s">
        <v>397</v>
      </c>
      <c r="F112" s="47">
        <v>722.9</v>
      </c>
      <c r="G112" s="48"/>
      <c r="H112" s="47"/>
      <c r="I112" s="48">
        <v>44826</v>
      </c>
      <c r="J112" s="48">
        <v>44826</v>
      </c>
      <c r="K112" s="48">
        <v>44831</v>
      </c>
      <c r="L112" s="48" t="s">
        <v>569</v>
      </c>
      <c r="M112" s="49" t="s">
        <v>569</v>
      </c>
      <c r="N112" s="50" t="s">
        <v>394</v>
      </c>
    </row>
    <row r="113" spans="1:22" x14ac:dyDescent="0.25">
      <c r="A113" s="45" t="s">
        <v>575</v>
      </c>
      <c r="B113" s="46" t="s">
        <v>394</v>
      </c>
      <c r="C113" s="46" t="s">
        <v>419</v>
      </c>
      <c r="D113" s="46" t="s">
        <v>396</v>
      </c>
      <c r="E113" s="46" t="s">
        <v>397</v>
      </c>
      <c r="F113" s="47">
        <v>722.9</v>
      </c>
      <c r="G113" s="48"/>
      <c r="H113" s="47"/>
      <c r="I113" s="48">
        <v>44827</v>
      </c>
      <c r="J113" s="48">
        <v>44827</v>
      </c>
      <c r="K113" s="48">
        <v>44831</v>
      </c>
      <c r="L113" s="48" t="s">
        <v>569</v>
      </c>
      <c r="M113" s="49" t="s">
        <v>569</v>
      </c>
      <c r="N113" s="50" t="s">
        <v>394</v>
      </c>
    </row>
    <row r="114" spans="1:22" hidden="1" x14ac:dyDescent="0.25">
      <c r="A114" s="45" t="s">
        <v>576</v>
      </c>
      <c r="B114" s="46" t="s">
        <v>394</v>
      </c>
      <c r="C114" s="46" t="s">
        <v>422</v>
      </c>
      <c r="D114" s="46" t="s">
        <v>396</v>
      </c>
      <c r="E114" s="46" t="s">
        <v>397</v>
      </c>
      <c r="F114" s="47">
        <v>722.9</v>
      </c>
      <c r="G114" s="48"/>
      <c r="H114" s="47"/>
      <c r="I114" s="48">
        <v>44750</v>
      </c>
      <c r="J114" s="48">
        <v>44750</v>
      </c>
      <c r="K114" s="48">
        <v>44753</v>
      </c>
      <c r="L114" s="48">
        <v>44754</v>
      </c>
      <c r="M114" s="49">
        <v>44761</v>
      </c>
      <c r="N114" s="50" t="s">
        <v>394</v>
      </c>
    </row>
    <row r="115" spans="1:22" hidden="1" x14ac:dyDescent="0.25">
      <c r="A115" s="45" t="s">
        <v>577</v>
      </c>
      <c r="B115" s="46" t="s">
        <v>394</v>
      </c>
      <c r="C115" s="46" t="s">
        <v>422</v>
      </c>
      <c r="D115" s="46" t="s">
        <v>396</v>
      </c>
      <c r="E115" s="46" t="s">
        <v>397</v>
      </c>
      <c r="F115" s="47">
        <v>722.9</v>
      </c>
      <c r="G115" s="48"/>
      <c r="H115" s="47"/>
      <c r="I115" s="48">
        <v>44746</v>
      </c>
      <c r="J115" s="48">
        <v>44746</v>
      </c>
      <c r="K115" s="48">
        <v>44748</v>
      </c>
      <c r="L115" s="48">
        <v>44749</v>
      </c>
      <c r="M115" s="49">
        <v>44761</v>
      </c>
      <c r="N115" s="50" t="s">
        <v>394</v>
      </c>
    </row>
    <row r="116" spans="1:22" hidden="1" x14ac:dyDescent="0.25">
      <c r="A116" s="45" t="s">
        <v>578</v>
      </c>
      <c r="B116" s="46" t="s">
        <v>394</v>
      </c>
      <c r="C116" s="46" t="s">
        <v>422</v>
      </c>
      <c r="D116" s="46" t="s">
        <v>396</v>
      </c>
      <c r="E116" s="46" t="s">
        <v>397</v>
      </c>
      <c r="F116" s="47">
        <v>722.9</v>
      </c>
      <c r="G116" s="48"/>
      <c r="H116" s="47"/>
      <c r="I116" s="48">
        <v>44747</v>
      </c>
      <c r="J116" s="48">
        <v>44747</v>
      </c>
      <c r="K116" s="48">
        <v>44748</v>
      </c>
      <c r="L116" s="48">
        <v>44749</v>
      </c>
      <c r="M116" s="49">
        <v>44761</v>
      </c>
      <c r="N116" s="50" t="s">
        <v>394</v>
      </c>
    </row>
    <row r="117" spans="1:22" hidden="1" x14ac:dyDescent="0.25">
      <c r="A117" s="45" t="s">
        <v>579</v>
      </c>
      <c r="B117" s="46" t="s">
        <v>394</v>
      </c>
      <c r="C117" s="46" t="s">
        <v>425</v>
      </c>
      <c r="D117" s="46" t="s">
        <v>396</v>
      </c>
      <c r="E117" s="46" t="s">
        <v>397</v>
      </c>
      <c r="F117" s="47">
        <v>722.9</v>
      </c>
      <c r="G117" s="48"/>
      <c r="H117" s="47"/>
      <c r="I117" s="48">
        <v>44746</v>
      </c>
      <c r="J117" s="48">
        <v>44746</v>
      </c>
      <c r="K117" s="48">
        <v>44748</v>
      </c>
      <c r="L117" s="48">
        <v>44749</v>
      </c>
      <c r="M117" s="49">
        <v>44761</v>
      </c>
      <c r="N117" s="50" t="s">
        <v>394</v>
      </c>
    </row>
    <row r="118" spans="1:22" hidden="1" x14ac:dyDescent="0.25">
      <c r="A118" s="45" t="s">
        <v>580</v>
      </c>
      <c r="B118" s="46" t="s">
        <v>394</v>
      </c>
      <c r="C118" s="46" t="s">
        <v>425</v>
      </c>
      <c r="D118" s="46" t="s">
        <v>396</v>
      </c>
      <c r="E118" s="46" t="s">
        <v>397</v>
      </c>
      <c r="F118" s="47">
        <v>722.9</v>
      </c>
      <c r="G118" s="48"/>
      <c r="H118" s="47"/>
      <c r="I118" s="48">
        <v>44747</v>
      </c>
      <c r="J118" s="48">
        <v>44747</v>
      </c>
      <c r="K118" s="48">
        <v>44748</v>
      </c>
      <c r="L118" s="48">
        <v>44749</v>
      </c>
      <c r="M118" s="49">
        <v>44761</v>
      </c>
      <c r="N118" s="50" t="s">
        <v>394</v>
      </c>
    </row>
    <row r="119" spans="1:22" hidden="1" x14ac:dyDescent="0.25">
      <c r="A119" s="45" t="s">
        <v>581</v>
      </c>
      <c r="B119" s="46" t="s">
        <v>394</v>
      </c>
      <c r="C119" s="46" t="s">
        <v>427</v>
      </c>
      <c r="D119" s="46" t="s">
        <v>396</v>
      </c>
      <c r="E119" s="46" t="s">
        <v>397</v>
      </c>
      <c r="F119" s="47">
        <v>722.9</v>
      </c>
      <c r="G119" s="48"/>
      <c r="H119" s="47"/>
      <c r="I119" s="48">
        <v>44746</v>
      </c>
      <c r="J119" s="48">
        <v>44746</v>
      </c>
      <c r="K119" s="48">
        <v>44748</v>
      </c>
      <c r="L119" s="48">
        <v>44749</v>
      </c>
      <c r="M119" s="49">
        <v>44761</v>
      </c>
      <c r="N119" s="50" t="s">
        <v>394</v>
      </c>
    </row>
    <row r="120" spans="1:22" hidden="1" x14ac:dyDescent="0.25">
      <c r="A120" s="45" t="s">
        <v>582</v>
      </c>
      <c r="B120" s="46" t="s">
        <v>394</v>
      </c>
      <c r="C120" s="46" t="s">
        <v>427</v>
      </c>
      <c r="D120" s="46" t="s">
        <v>396</v>
      </c>
      <c r="E120" s="46" t="s">
        <v>397</v>
      </c>
      <c r="F120" s="47">
        <v>722.9</v>
      </c>
      <c r="G120" s="48"/>
      <c r="H120" s="47"/>
      <c r="I120" s="48">
        <v>44747</v>
      </c>
      <c r="J120" s="48">
        <v>44747</v>
      </c>
      <c r="K120" s="48">
        <v>44749</v>
      </c>
      <c r="L120" s="48">
        <v>44750</v>
      </c>
      <c r="M120" s="49">
        <v>44761</v>
      </c>
      <c r="N120" s="50" t="s">
        <v>394</v>
      </c>
    </row>
    <row r="121" spans="1:22" hidden="1" x14ac:dyDescent="0.25">
      <c r="A121" s="45" t="s">
        <v>583</v>
      </c>
      <c r="B121" s="46" t="s">
        <v>394</v>
      </c>
      <c r="C121" s="46" t="s">
        <v>429</v>
      </c>
      <c r="D121" s="46" t="s">
        <v>396</v>
      </c>
      <c r="E121" s="46" t="s">
        <v>397</v>
      </c>
      <c r="F121" s="47">
        <v>722.9</v>
      </c>
      <c r="G121" s="48"/>
      <c r="H121" s="47"/>
      <c r="I121" s="48">
        <v>44746</v>
      </c>
      <c r="J121" s="48">
        <v>44746</v>
      </c>
      <c r="K121" s="48">
        <v>44749</v>
      </c>
      <c r="L121" s="48">
        <v>44750</v>
      </c>
      <c r="M121" s="49">
        <v>44761</v>
      </c>
      <c r="N121" s="50" t="s">
        <v>394</v>
      </c>
    </row>
    <row r="122" spans="1:22" hidden="1" x14ac:dyDescent="0.25">
      <c r="A122" s="45" t="s">
        <v>584</v>
      </c>
      <c r="B122" s="46" t="s">
        <v>394</v>
      </c>
      <c r="C122" s="46" t="s">
        <v>429</v>
      </c>
      <c r="D122" s="46" t="s">
        <v>396</v>
      </c>
      <c r="E122" s="46" t="s">
        <v>397</v>
      </c>
      <c r="F122" s="47">
        <v>722.9</v>
      </c>
      <c r="G122" s="48"/>
      <c r="H122" s="47"/>
      <c r="I122" s="48">
        <v>44747</v>
      </c>
      <c r="J122" s="48">
        <v>44747</v>
      </c>
      <c r="K122" s="48">
        <v>44750</v>
      </c>
      <c r="L122" s="48">
        <v>44753</v>
      </c>
      <c r="M122" s="49">
        <v>44762</v>
      </c>
      <c r="N122" s="50" t="s">
        <v>394</v>
      </c>
    </row>
    <row r="123" spans="1:22" hidden="1" x14ac:dyDescent="0.25">
      <c r="A123" s="45" t="s">
        <v>585</v>
      </c>
      <c r="B123" s="46" t="s">
        <v>394</v>
      </c>
      <c r="C123" s="46" t="s">
        <v>431</v>
      </c>
      <c r="D123" s="46" t="s">
        <v>396</v>
      </c>
      <c r="E123" s="46" t="s">
        <v>397</v>
      </c>
      <c r="F123" s="47">
        <v>722.9</v>
      </c>
      <c r="G123" s="48"/>
      <c r="H123" s="47"/>
      <c r="I123" s="48">
        <v>44746</v>
      </c>
      <c r="J123" s="48">
        <v>44746</v>
      </c>
      <c r="K123" s="48">
        <v>44750</v>
      </c>
      <c r="L123" s="48">
        <v>44753</v>
      </c>
      <c r="M123" s="49">
        <v>44762</v>
      </c>
      <c r="N123" s="50" t="s">
        <v>394</v>
      </c>
    </row>
    <row r="124" spans="1:22" hidden="1" x14ac:dyDescent="0.25">
      <c r="A124" s="45" t="s">
        <v>586</v>
      </c>
      <c r="B124" s="46" t="s">
        <v>394</v>
      </c>
      <c r="C124" s="46" t="s">
        <v>431</v>
      </c>
      <c r="D124" s="46" t="s">
        <v>396</v>
      </c>
      <c r="E124" s="46" t="s">
        <v>397</v>
      </c>
      <c r="F124" s="47">
        <v>722.9</v>
      </c>
      <c r="G124" s="48"/>
      <c r="H124" s="47"/>
      <c r="I124" s="48">
        <v>44747</v>
      </c>
      <c r="J124" s="48">
        <v>44747</v>
      </c>
      <c r="K124" s="48">
        <v>44750</v>
      </c>
      <c r="L124" s="48">
        <v>44753</v>
      </c>
      <c r="M124" s="49">
        <v>44762</v>
      </c>
      <c r="N124" s="50" t="s">
        <v>394</v>
      </c>
      <c r="V124" t="s">
        <v>587</v>
      </c>
    </row>
    <row r="125" spans="1:22" hidden="1" x14ac:dyDescent="0.25">
      <c r="A125" s="45" t="s">
        <v>588</v>
      </c>
      <c r="B125" s="46" t="s">
        <v>394</v>
      </c>
      <c r="C125" s="46" t="s">
        <v>431</v>
      </c>
      <c r="D125" s="46" t="s">
        <v>396</v>
      </c>
      <c r="E125" s="46" t="s">
        <v>397</v>
      </c>
      <c r="F125" s="47">
        <v>722.9</v>
      </c>
      <c r="G125" s="48"/>
      <c r="H125" s="47"/>
      <c r="I125" s="48">
        <v>44749</v>
      </c>
      <c r="J125" s="48">
        <v>44749</v>
      </c>
      <c r="K125" s="48">
        <v>44750</v>
      </c>
      <c r="L125" s="48">
        <v>44753</v>
      </c>
      <c r="M125" s="49">
        <v>44762</v>
      </c>
      <c r="N125" s="50" t="s">
        <v>394</v>
      </c>
    </row>
    <row r="126" spans="1:22" hidden="1" x14ac:dyDescent="0.25">
      <c r="A126" s="45" t="s">
        <v>589</v>
      </c>
      <c r="B126" s="46" t="s">
        <v>394</v>
      </c>
      <c r="C126" s="46" t="s">
        <v>431</v>
      </c>
      <c r="D126" s="46" t="s">
        <v>396</v>
      </c>
      <c r="E126" s="46" t="s">
        <v>397</v>
      </c>
      <c r="F126" s="47">
        <v>722.9</v>
      </c>
      <c r="G126" s="48"/>
      <c r="H126" s="47"/>
      <c r="I126" s="48">
        <v>44746</v>
      </c>
      <c r="J126" s="48">
        <v>44746</v>
      </c>
      <c r="K126" s="48">
        <v>44750</v>
      </c>
      <c r="L126" s="48">
        <v>44753</v>
      </c>
      <c r="M126" s="49">
        <v>44762</v>
      </c>
      <c r="N126" s="50" t="s">
        <v>394</v>
      </c>
    </row>
    <row r="127" spans="1:22" hidden="1" x14ac:dyDescent="0.25">
      <c r="A127" s="45" t="s">
        <v>590</v>
      </c>
      <c r="B127" s="46" t="s">
        <v>394</v>
      </c>
      <c r="C127" s="46" t="s">
        <v>434</v>
      </c>
      <c r="D127" s="46" t="s">
        <v>396</v>
      </c>
      <c r="E127" s="46" t="s">
        <v>397</v>
      </c>
      <c r="F127" s="47">
        <v>722.9</v>
      </c>
      <c r="G127" s="48"/>
      <c r="H127" s="47"/>
      <c r="I127" s="48">
        <v>44747</v>
      </c>
      <c r="J127" s="48">
        <v>44747</v>
      </c>
      <c r="K127" s="48">
        <v>44750</v>
      </c>
      <c r="L127" s="48">
        <v>44753</v>
      </c>
      <c r="M127" s="49">
        <v>44762</v>
      </c>
      <c r="N127" s="50" t="s">
        <v>394</v>
      </c>
    </row>
    <row r="128" spans="1:22" hidden="1" x14ac:dyDescent="0.25">
      <c r="A128" s="45" t="s">
        <v>591</v>
      </c>
      <c r="B128" s="46" t="s">
        <v>394</v>
      </c>
      <c r="C128" s="46" t="s">
        <v>434</v>
      </c>
      <c r="D128" s="46" t="s">
        <v>396</v>
      </c>
      <c r="E128" s="46" t="s">
        <v>397</v>
      </c>
      <c r="F128" s="47">
        <v>722.9</v>
      </c>
      <c r="G128" s="48"/>
      <c r="H128" s="47"/>
      <c r="I128" s="48">
        <v>44746</v>
      </c>
      <c r="J128" s="48">
        <v>44746</v>
      </c>
      <c r="K128" s="48">
        <v>44753</v>
      </c>
      <c r="L128" s="48">
        <v>44754</v>
      </c>
      <c r="M128" s="49">
        <v>44762</v>
      </c>
      <c r="N128" s="50" t="s">
        <v>394</v>
      </c>
    </row>
    <row r="129" spans="1:14" hidden="1" x14ac:dyDescent="0.25">
      <c r="A129" s="45" t="s">
        <v>592</v>
      </c>
      <c r="B129" s="46" t="s">
        <v>394</v>
      </c>
      <c r="C129" s="46" t="s">
        <v>436</v>
      </c>
      <c r="D129" s="46" t="s">
        <v>396</v>
      </c>
      <c r="E129" s="46" t="s">
        <v>397</v>
      </c>
      <c r="F129" s="47">
        <v>722.9</v>
      </c>
      <c r="G129" s="48"/>
      <c r="H129" s="47"/>
      <c r="I129" s="48">
        <v>44746</v>
      </c>
      <c r="J129" s="48">
        <v>44746</v>
      </c>
      <c r="K129" s="48">
        <v>44753</v>
      </c>
      <c r="L129" s="48">
        <v>44754</v>
      </c>
      <c r="M129" s="49">
        <v>44762</v>
      </c>
      <c r="N129" s="50" t="s">
        <v>394</v>
      </c>
    </row>
    <row r="130" spans="1:14" hidden="1" x14ac:dyDescent="0.25">
      <c r="A130" s="45" t="s">
        <v>593</v>
      </c>
      <c r="B130" s="46" t="s">
        <v>394</v>
      </c>
      <c r="C130" s="46" t="s">
        <v>436</v>
      </c>
      <c r="D130" s="46" t="s">
        <v>396</v>
      </c>
      <c r="E130" s="46" t="s">
        <v>397</v>
      </c>
      <c r="F130" s="47">
        <v>722.9</v>
      </c>
      <c r="G130" s="48"/>
      <c r="H130" s="47"/>
      <c r="I130" s="48">
        <v>44749</v>
      </c>
      <c r="J130" s="48">
        <v>44749</v>
      </c>
      <c r="K130" s="48">
        <v>44753</v>
      </c>
      <c r="L130" s="48">
        <v>44754</v>
      </c>
      <c r="M130" s="49">
        <v>44762</v>
      </c>
      <c r="N130" s="50" t="s">
        <v>394</v>
      </c>
    </row>
    <row r="131" spans="1:14" hidden="1" x14ac:dyDescent="0.25">
      <c r="A131" s="45" t="s">
        <v>594</v>
      </c>
      <c r="B131" s="46" t="s">
        <v>394</v>
      </c>
      <c r="C131" s="46" t="s">
        <v>438</v>
      </c>
      <c r="D131" s="46" t="s">
        <v>396</v>
      </c>
      <c r="E131" s="46" t="s">
        <v>397</v>
      </c>
      <c r="F131" s="47">
        <v>722.9</v>
      </c>
      <c r="G131" s="48"/>
      <c r="H131" s="47"/>
      <c r="I131" s="48">
        <v>44748</v>
      </c>
      <c r="J131" s="48">
        <v>44748</v>
      </c>
      <c r="K131" s="48">
        <v>44754</v>
      </c>
      <c r="L131" s="48">
        <v>44755</v>
      </c>
      <c r="M131" s="49">
        <v>44764</v>
      </c>
      <c r="N131" s="50" t="s">
        <v>394</v>
      </c>
    </row>
    <row r="132" spans="1:14" hidden="1" x14ac:dyDescent="0.25">
      <c r="A132" s="45" t="s">
        <v>595</v>
      </c>
      <c r="B132" s="46" t="s">
        <v>394</v>
      </c>
      <c r="C132" s="46" t="s">
        <v>438</v>
      </c>
      <c r="D132" s="46" t="s">
        <v>396</v>
      </c>
      <c r="E132" s="46" t="s">
        <v>397</v>
      </c>
      <c r="F132" s="47">
        <v>722.9</v>
      </c>
      <c r="G132" s="48"/>
      <c r="H132" s="47"/>
      <c r="I132" s="48">
        <v>44748</v>
      </c>
      <c r="J132" s="48">
        <v>44748</v>
      </c>
      <c r="K132" s="48">
        <v>44754</v>
      </c>
      <c r="L132" s="48">
        <v>44755</v>
      </c>
      <c r="M132" s="49">
        <v>44764</v>
      </c>
      <c r="N132" s="50" t="s">
        <v>394</v>
      </c>
    </row>
    <row r="133" spans="1:14" hidden="1" x14ac:dyDescent="0.25">
      <c r="A133" s="45" t="s">
        <v>596</v>
      </c>
      <c r="B133" s="46" t="s">
        <v>394</v>
      </c>
      <c r="C133" s="46" t="s">
        <v>440</v>
      </c>
      <c r="D133" s="46" t="s">
        <v>396</v>
      </c>
      <c r="E133" s="46" t="s">
        <v>397</v>
      </c>
      <c r="F133" s="47">
        <v>722.9</v>
      </c>
      <c r="G133" s="48"/>
      <c r="H133" s="47"/>
      <c r="I133" s="48">
        <v>44748</v>
      </c>
      <c r="J133" s="48">
        <v>44748</v>
      </c>
      <c r="K133" s="48">
        <v>44754</v>
      </c>
      <c r="L133" s="48">
        <v>44755</v>
      </c>
      <c r="M133" s="49">
        <v>44764</v>
      </c>
      <c r="N133" s="50" t="s">
        <v>394</v>
      </c>
    </row>
    <row r="134" spans="1:14" hidden="1" x14ac:dyDescent="0.25">
      <c r="A134" s="45" t="s">
        <v>597</v>
      </c>
      <c r="B134" s="46" t="s">
        <v>394</v>
      </c>
      <c r="C134" s="46" t="s">
        <v>440</v>
      </c>
      <c r="D134" s="46" t="s">
        <v>396</v>
      </c>
      <c r="E134" s="46" t="s">
        <v>397</v>
      </c>
      <c r="F134" s="47">
        <v>722.9</v>
      </c>
      <c r="G134" s="48"/>
      <c r="H134" s="47"/>
      <c r="I134" s="48">
        <v>44748</v>
      </c>
      <c r="J134" s="48">
        <v>44748</v>
      </c>
      <c r="K134" s="48">
        <v>44754</v>
      </c>
      <c r="L134" s="48">
        <v>44755</v>
      </c>
      <c r="M134" s="49">
        <v>44764</v>
      </c>
      <c r="N134" s="50" t="s">
        <v>394</v>
      </c>
    </row>
    <row r="135" spans="1:14" hidden="1" x14ac:dyDescent="0.25">
      <c r="A135" s="45" t="s">
        <v>598</v>
      </c>
      <c r="B135" s="46" t="s">
        <v>394</v>
      </c>
      <c r="C135" s="46" t="s">
        <v>442</v>
      </c>
      <c r="D135" s="46" t="s">
        <v>396</v>
      </c>
      <c r="E135" s="46" t="s">
        <v>397</v>
      </c>
      <c r="F135" s="47">
        <v>722.9</v>
      </c>
      <c r="G135" s="48"/>
      <c r="H135" s="47"/>
      <c r="I135" s="48">
        <v>44748</v>
      </c>
      <c r="J135" s="48">
        <v>44748</v>
      </c>
      <c r="K135" s="48">
        <v>44754</v>
      </c>
      <c r="L135" s="48">
        <v>44755</v>
      </c>
      <c r="M135" s="49">
        <v>44764</v>
      </c>
      <c r="N135" s="50" t="s">
        <v>394</v>
      </c>
    </row>
    <row r="136" spans="1:14" hidden="1" x14ac:dyDescent="0.25">
      <c r="A136" s="45" t="s">
        <v>599</v>
      </c>
      <c r="B136" s="46" t="s">
        <v>394</v>
      </c>
      <c r="C136" s="46" t="s">
        <v>442</v>
      </c>
      <c r="D136" s="46" t="s">
        <v>396</v>
      </c>
      <c r="E136" s="46" t="s">
        <v>397</v>
      </c>
      <c r="F136" s="47">
        <v>722.9</v>
      </c>
      <c r="G136" s="48"/>
      <c r="H136" s="47"/>
      <c r="I136" s="48">
        <v>44748</v>
      </c>
      <c r="J136" s="48">
        <v>44748</v>
      </c>
      <c r="K136" s="48">
        <v>44755</v>
      </c>
      <c r="L136" s="48">
        <v>44756</v>
      </c>
      <c r="M136" s="49">
        <v>44764</v>
      </c>
      <c r="N136" s="50" t="s">
        <v>394</v>
      </c>
    </row>
    <row r="137" spans="1:14" hidden="1" x14ac:dyDescent="0.25">
      <c r="A137" s="45" t="s">
        <v>600</v>
      </c>
      <c r="B137" s="46" t="s">
        <v>394</v>
      </c>
      <c r="C137" s="46" t="s">
        <v>442</v>
      </c>
      <c r="D137" s="46" t="s">
        <v>396</v>
      </c>
      <c r="E137" s="46" t="s">
        <v>397</v>
      </c>
      <c r="F137" s="47">
        <v>722.9</v>
      </c>
      <c r="G137" s="48"/>
      <c r="H137" s="47"/>
      <c r="I137" s="48">
        <v>44749</v>
      </c>
      <c r="J137" s="48">
        <v>44749</v>
      </c>
      <c r="K137" s="48">
        <v>44755</v>
      </c>
      <c r="L137" s="48">
        <v>44756</v>
      </c>
      <c r="M137" s="49">
        <v>44764</v>
      </c>
      <c r="N137" s="50" t="s">
        <v>394</v>
      </c>
    </row>
    <row r="138" spans="1:14" hidden="1" x14ac:dyDescent="0.25">
      <c r="A138" s="45" t="s">
        <v>601</v>
      </c>
      <c r="B138" s="46" t="s">
        <v>394</v>
      </c>
      <c r="C138" s="46" t="s">
        <v>445</v>
      </c>
      <c r="D138" s="46" t="s">
        <v>396</v>
      </c>
      <c r="E138" s="46" t="s">
        <v>397</v>
      </c>
      <c r="F138" s="47">
        <v>722.9</v>
      </c>
      <c r="G138" s="48"/>
      <c r="H138" s="47"/>
      <c r="I138" s="48">
        <v>44749</v>
      </c>
      <c r="J138" s="48">
        <v>44749</v>
      </c>
      <c r="K138" s="48">
        <v>44755</v>
      </c>
      <c r="L138" s="48">
        <v>44756</v>
      </c>
      <c r="M138" s="49">
        <v>44764</v>
      </c>
      <c r="N138" s="50" t="s">
        <v>394</v>
      </c>
    </row>
    <row r="139" spans="1:14" hidden="1" x14ac:dyDescent="0.25">
      <c r="A139" s="45" t="s">
        <v>602</v>
      </c>
      <c r="B139" s="46" t="s">
        <v>394</v>
      </c>
      <c r="C139" s="46" t="s">
        <v>445</v>
      </c>
      <c r="D139" s="46" t="s">
        <v>396</v>
      </c>
      <c r="E139" s="46" t="s">
        <v>397</v>
      </c>
      <c r="F139" s="47">
        <v>722.9</v>
      </c>
      <c r="G139" s="48"/>
      <c r="H139" s="47"/>
      <c r="I139" s="48">
        <v>44749</v>
      </c>
      <c r="J139" s="48">
        <v>44749</v>
      </c>
      <c r="K139" s="48">
        <v>44755</v>
      </c>
      <c r="L139" s="48">
        <v>44756</v>
      </c>
      <c r="M139" s="49">
        <v>44764</v>
      </c>
      <c r="N139" s="50" t="s">
        <v>394</v>
      </c>
    </row>
    <row r="140" spans="1:14" x14ac:dyDescent="0.25">
      <c r="A140" s="45" t="s">
        <v>603</v>
      </c>
      <c r="B140" s="46" t="s">
        <v>394</v>
      </c>
      <c r="C140" s="46" t="s">
        <v>447</v>
      </c>
      <c r="D140" s="46" t="s">
        <v>396</v>
      </c>
      <c r="E140" s="46" t="s">
        <v>397</v>
      </c>
      <c r="F140" s="47">
        <v>722.9</v>
      </c>
      <c r="G140" s="48"/>
      <c r="H140" s="47"/>
      <c r="I140" s="48">
        <v>44796</v>
      </c>
      <c r="J140" s="48">
        <v>44796</v>
      </c>
      <c r="K140" s="48">
        <v>44798</v>
      </c>
      <c r="L140" s="48">
        <v>44799</v>
      </c>
      <c r="M140" s="49">
        <v>44803</v>
      </c>
      <c r="N140" s="50" t="s">
        <v>394</v>
      </c>
    </row>
    <row r="141" spans="1:14" x14ac:dyDescent="0.25">
      <c r="A141" s="45" t="s">
        <v>604</v>
      </c>
      <c r="B141" s="46" t="s">
        <v>394</v>
      </c>
      <c r="C141" s="46" t="s">
        <v>447</v>
      </c>
      <c r="D141" s="46" t="s">
        <v>396</v>
      </c>
      <c r="E141" s="46" t="s">
        <v>397</v>
      </c>
      <c r="F141" s="47">
        <v>722.9</v>
      </c>
      <c r="G141" s="48"/>
      <c r="H141" s="47"/>
      <c r="I141" s="48">
        <v>44796</v>
      </c>
      <c r="J141" s="48">
        <v>44796</v>
      </c>
      <c r="K141" s="48">
        <v>44798</v>
      </c>
      <c r="L141" s="48">
        <v>44799</v>
      </c>
      <c r="M141" s="49">
        <v>44803</v>
      </c>
      <c r="N141" s="50" t="s">
        <v>394</v>
      </c>
    </row>
    <row r="142" spans="1:14" x14ac:dyDescent="0.25">
      <c r="A142" s="45" t="s">
        <v>605</v>
      </c>
      <c r="B142" s="46"/>
      <c r="C142" s="46"/>
      <c r="D142" s="46"/>
      <c r="E142" s="46"/>
      <c r="F142" s="47"/>
      <c r="G142" s="48"/>
      <c r="H142" s="47"/>
      <c r="I142" s="48">
        <v>44819</v>
      </c>
      <c r="J142" s="48">
        <v>44819</v>
      </c>
      <c r="K142" s="48">
        <v>44821</v>
      </c>
      <c r="L142" s="48">
        <v>44823</v>
      </c>
      <c r="M142" s="49"/>
      <c r="N142" s="50" t="s">
        <v>394</v>
      </c>
    </row>
    <row r="143" spans="1:14" x14ac:dyDescent="0.25">
      <c r="A143" s="45" t="s">
        <v>606</v>
      </c>
      <c r="B143" s="46"/>
      <c r="C143" s="46"/>
      <c r="D143" s="46"/>
      <c r="E143" s="46"/>
      <c r="F143" s="47"/>
      <c r="G143" s="48"/>
      <c r="H143" s="47"/>
      <c r="I143" s="48">
        <v>44820</v>
      </c>
      <c r="J143" s="48">
        <v>44820</v>
      </c>
      <c r="K143" s="48">
        <v>44821</v>
      </c>
      <c r="L143" s="48">
        <v>44823</v>
      </c>
      <c r="M143" s="49"/>
      <c r="N143" s="50" t="s">
        <v>394</v>
      </c>
    </row>
    <row r="144" spans="1:14" x14ac:dyDescent="0.25">
      <c r="A144" s="45" t="s">
        <v>607</v>
      </c>
      <c r="B144" s="46"/>
      <c r="C144" s="46"/>
      <c r="D144" s="46"/>
      <c r="E144" s="46"/>
      <c r="F144" s="47"/>
      <c r="G144" s="48"/>
      <c r="H144" s="47"/>
      <c r="I144" s="48">
        <v>44819</v>
      </c>
      <c r="J144" s="48">
        <v>44819</v>
      </c>
      <c r="K144" s="48">
        <v>44821</v>
      </c>
      <c r="L144" s="48">
        <v>44823</v>
      </c>
      <c r="M144" s="49">
        <v>44827</v>
      </c>
      <c r="N144" s="50" t="s">
        <v>394</v>
      </c>
    </row>
    <row r="145" spans="1:14" x14ac:dyDescent="0.25">
      <c r="A145" s="45" t="s">
        <v>608</v>
      </c>
      <c r="B145" s="46"/>
      <c r="C145" s="46"/>
      <c r="D145" s="46"/>
      <c r="E145" s="46"/>
      <c r="F145" s="47"/>
      <c r="G145" s="48"/>
      <c r="H145" s="47"/>
      <c r="I145" s="48">
        <v>44820</v>
      </c>
      <c r="J145" s="48">
        <v>44820</v>
      </c>
      <c r="K145" s="48">
        <v>44821</v>
      </c>
      <c r="L145" s="48">
        <v>44823</v>
      </c>
      <c r="M145" s="49">
        <v>44827</v>
      </c>
      <c r="N145" s="50" t="s">
        <v>394</v>
      </c>
    </row>
    <row r="146" spans="1:14" x14ac:dyDescent="0.25">
      <c r="A146" s="45" t="s">
        <v>609</v>
      </c>
      <c r="B146" s="46"/>
      <c r="C146" s="46"/>
      <c r="D146" s="46"/>
      <c r="E146" s="46"/>
      <c r="F146" s="47"/>
      <c r="G146" s="48"/>
      <c r="H146" s="47"/>
      <c r="I146" s="48">
        <v>44819</v>
      </c>
      <c r="J146" s="48">
        <v>44819</v>
      </c>
      <c r="K146" s="48">
        <v>44821</v>
      </c>
      <c r="L146" s="48">
        <v>44823</v>
      </c>
      <c r="M146" s="49">
        <v>44827</v>
      </c>
      <c r="N146" s="50" t="s">
        <v>394</v>
      </c>
    </row>
    <row r="147" spans="1:14" x14ac:dyDescent="0.25">
      <c r="A147" s="45" t="s">
        <v>610</v>
      </c>
      <c r="B147" s="46"/>
      <c r="C147" s="46"/>
      <c r="D147" s="46"/>
      <c r="E147" s="46"/>
      <c r="F147" s="47"/>
      <c r="G147" s="48"/>
      <c r="H147" s="47"/>
      <c r="I147" s="48">
        <v>44820</v>
      </c>
      <c r="J147" s="48">
        <v>44820</v>
      </c>
      <c r="K147" s="48">
        <v>44821</v>
      </c>
      <c r="L147" s="48">
        <v>44823</v>
      </c>
      <c r="M147" s="49">
        <v>44827</v>
      </c>
      <c r="N147" s="50" t="s">
        <v>394</v>
      </c>
    </row>
    <row r="148" spans="1:14" x14ac:dyDescent="0.25">
      <c r="A148" s="45" t="s">
        <v>611</v>
      </c>
      <c r="B148" s="46"/>
      <c r="C148" s="46"/>
      <c r="D148" s="46"/>
      <c r="E148" s="46"/>
      <c r="F148" s="47"/>
      <c r="G148" s="48"/>
      <c r="H148" s="47"/>
      <c r="I148" s="48">
        <v>44819</v>
      </c>
      <c r="J148" s="48">
        <v>44819</v>
      </c>
      <c r="K148" s="48">
        <v>44823</v>
      </c>
      <c r="L148" s="48">
        <v>44823</v>
      </c>
      <c r="M148" s="49">
        <v>44827</v>
      </c>
      <c r="N148" s="50" t="s">
        <v>394</v>
      </c>
    </row>
    <row r="149" spans="1:14" x14ac:dyDescent="0.25">
      <c r="A149" s="45" t="s">
        <v>612</v>
      </c>
      <c r="B149" s="46"/>
      <c r="C149" s="46"/>
      <c r="D149" s="46"/>
      <c r="E149" s="46"/>
      <c r="F149" s="47"/>
      <c r="G149" s="48"/>
      <c r="H149" s="47"/>
      <c r="I149" s="48">
        <v>44820</v>
      </c>
      <c r="J149" s="48">
        <v>44820</v>
      </c>
      <c r="K149" s="48">
        <v>44823</v>
      </c>
      <c r="L149" s="48">
        <v>44825</v>
      </c>
      <c r="M149" s="49"/>
      <c r="N149" s="50" t="s">
        <v>394</v>
      </c>
    </row>
    <row r="150" spans="1:14" x14ac:dyDescent="0.25">
      <c r="A150" s="45" t="s">
        <v>613</v>
      </c>
      <c r="B150" s="46"/>
      <c r="C150" s="46"/>
      <c r="D150" s="46"/>
      <c r="E150" s="46"/>
      <c r="F150" s="47"/>
      <c r="G150" s="48"/>
      <c r="H150" s="47"/>
      <c r="I150" s="48">
        <v>44819</v>
      </c>
      <c r="J150" s="48">
        <v>44819</v>
      </c>
      <c r="K150" s="48">
        <v>44823</v>
      </c>
      <c r="L150" s="48">
        <v>44825</v>
      </c>
      <c r="M150" s="49"/>
      <c r="N150" s="50" t="s">
        <v>394</v>
      </c>
    </row>
    <row r="151" spans="1:14" x14ac:dyDescent="0.25">
      <c r="A151" s="45" t="s">
        <v>614</v>
      </c>
      <c r="B151" s="46"/>
      <c r="C151" s="46"/>
      <c r="D151" s="46"/>
      <c r="E151" s="46"/>
      <c r="F151" s="47"/>
      <c r="G151" s="48"/>
      <c r="H151" s="47"/>
      <c r="I151" s="48">
        <v>44820</v>
      </c>
      <c r="J151" s="48">
        <v>44820</v>
      </c>
      <c r="K151" s="48">
        <v>44823</v>
      </c>
      <c r="L151" s="48">
        <v>44825</v>
      </c>
      <c r="M151" s="49"/>
      <c r="N151" s="50" t="s">
        <v>394</v>
      </c>
    </row>
    <row r="152" spans="1:14" x14ac:dyDescent="0.25">
      <c r="A152" s="45" t="s">
        <v>615</v>
      </c>
      <c r="B152" s="46"/>
      <c r="C152" s="46"/>
      <c r="D152" s="46"/>
      <c r="E152" s="46"/>
      <c r="F152" s="47"/>
      <c r="G152" s="48"/>
      <c r="H152" s="47"/>
      <c r="I152" s="48">
        <v>44819</v>
      </c>
      <c r="J152" s="48">
        <v>44819</v>
      </c>
      <c r="K152" s="48">
        <v>44823</v>
      </c>
      <c r="L152" s="48">
        <v>44825</v>
      </c>
      <c r="M152" s="49"/>
      <c r="N152" s="50" t="s">
        <v>394</v>
      </c>
    </row>
    <row r="153" spans="1:14" x14ac:dyDescent="0.25">
      <c r="A153" s="45" t="s">
        <v>616</v>
      </c>
      <c r="B153" s="46"/>
      <c r="C153" s="46"/>
      <c r="D153" s="46"/>
      <c r="E153" s="46"/>
      <c r="F153" s="47"/>
      <c r="G153" s="48"/>
      <c r="H153" s="47"/>
      <c r="I153" s="48">
        <v>44820</v>
      </c>
      <c r="J153" s="48">
        <v>44820</v>
      </c>
      <c r="K153" s="48">
        <v>44823</v>
      </c>
      <c r="L153" s="48">
        <v>44825</v>
      </c>
      <c r="M153" s="49"/>
      <c r="N153" s="50" t="s">
        <v>394</v>
      </c>
    </row>
    <row r="154" spans="1:14" x14ac:dyDescent="0.25">
      <c r="A154" s="45" t="s">
        <v>617</v>
      </c>
      <c r="B154" s="46"/>
      <c r="C154" s="46"/>
      <c r="D154" s="46"/>
      <c r="E154" s="46"/>
      <c r="F154" s="47"/>
      <c r="G154" s="48"/>
      <c r="H154" s="47"/>
      <c r="I154" s="48">
        <v>44819</v>
      </c>
      <c r="J154" s="48">
        <v>44819</v>
      </c>
      <c r="K154" s="48">
        <v>44823</v>
      </c>
      <c r="L154" s="48">
        <v>44825</v>
      </c>
      <c r="M154" s="49"/>
      <c r="N154" s="50" t="s">
        <v>394</v>
      </c>
    </row>
    <row r="155" spans="1:14" x14ac:dyDescent="0.25">
      <c r="A155" s="45" t="s">
        <v>618</v>
      </c>
      <c r="B155" s="46"/>
      <c r="C155" s="46"/>
      <c r="D155" s="46"/>
      <c r="E155" s="46"/>
      <c r="F155" s="47"/>
      <c r="G155" s="48"/>
      <c r="H155" s="47"/>
      <c r="I155" s="48">
        <v>44826</v>
      </c>
      <c r="J155" s="48">
        <v>44826</v>
      </c>
      <c r="K155" s="48">
        <v>44827</v>
      </c>
      <c r="L155" s="48">
        <v>44828</v>
      </c>
      <c r="M155" s="49"/>
      <c r="N155" s="50" t="s">
        <v>394</v>
      </c>
    </row>
    <row r="156" spans="1:14" x14ac:dyDescent="0.25">
      <c r="A156" s="45" t="s">
        <v>619</v>
      </c>
      <c r="B156" s="46"/>
      <c r="C156" s="46"/>
      <c r="D156" s="46"/>
      <c r="E156" s="46"/>
      <c r="F156" s="47"/>
      <c r="G156" s="48"/>
      <c r="H156" s="47"/>
      <c r="I156" s="48">
        <v>44825</v>
      </c>
      <c r="J156" s="48">
        <v>44825</v>
      </c>
      <c r="K156" s="48">
        <v>44827</v>
      </c>
      <c r="L156" s="48">
        <v>44828</v>
      </c>
      <c r="M156" s="49"/>
      <c r="N156" s="50" t="s">
        <v>394</v>
      </c>
    </row>
    <row r="157" spans="1:14" x14ac:dyDescent="0.25">
      <c r="A157" s="45" t="s">
        <v>620</v>
      </c>
      <c r="B157" s="46"/>
      <c r="C157" s="46"/>
      <c r="D157" s="46"/>
      <c r="E157" s="46"/>
      <c r="F157" s="47"/>
      <c r="G157" s="48"/>
      <c r="H157" s="47"/>
      <c r="I157" s="48">
        <v>44826</v>
      </c>
      <c r="J157" s="48">
        <v>44826</v>
      </c>
      <c r="K157" s="48">
        <v>44827</v>
      </c>
      <c r="L157" s="48">
        <v>44828</v>
      </c>
      <c r="M157" s="49"/>
      <c r="N157" s="50" t="s">
        <v>394</v>
      </c>
    </row>
    <row r="158" spans="1:14" x14ac:dyDescent="0.25">
      <c r="A158" s="45" t="s">
        <v>621</v>
      </c>
      <c r="B158" s="46"/>
      <c r="C158" s="46"/>
      <c r="D158" s="46"/>
      <c r="E158" s="46"/>
      <c r="F158" s="47"/>
      <c r="G158" s="48"/>
      <c r="H158" s="47"/>
      <c r="I158" s="48">
        <v>44825</v>
      </c>
      <c r="J158" s="48">
        <v>44825</v>
      </c>
      <c r="K158" s="48">
        <v>44827</v>
      </c>
      <c r="L158" s="48">
        <v>44828</v>
      </c>
      <c r="M158" s="49"/>
      <c r="N158" s="50" t="s">
        <v>394</v>
      </c>
    </row>
    <row r="159" spans="1:14" x14ac:dyDescent="0.25">
      <c r="A159" s="45" t="s">
        <v>622</v>
      </c>
      <c r="B159" s="46"/>
      <c r="C159" s="46"/>
      <c r="D159" s="46"/>
      <c r="E159" s="46"/>
      <c r="F159" s="47"/>
      <c r="G159" s="48"/>
      <c r="H159" s="47"/>
      <c r="I159" s="48">
        <v>44826</v>
      </c>
      <c r="J159" s="48">
        <v>44826</v>
      </c>
      <c r="K159" s="48">
        <v>44827</v>
      </c>
      <c r="L159" s="48">
        <v>44828</v>
      </c>
      <c r="M159" s="49"/>
      <c r="N159" s="50" t="s">
        <v>394</v>
      </c>
    </row>
    <row r="160" spans="1:14" x14ac:dyDescent="0.25">
      <c r="A160" s="45" t="s">
        <v>623</v>
      </c>
      <c r="B160" s="46"/>
      <c r="C160" s="46"/>
      <c r="D160" s="46"/>
      <c r="E160" s="46"/>
      <c r="F160" s="47"/>
      <c r="G160" s="48"/>
      <c r="H160" s="47"/>
      <c r="I160" s="48">
        <v>44825</v>
      </c>
      <c r="J160" s="48">
        <v>44825</v>
      </c>
      <c r="K160" s="48">
        <v>44827</v>
      </c>
      <c r="L160" s="48">
        <v>44828</v>
      </c>
      <c r="M160" s="49"/>
      <c r="N160" s="50" t="s">
        <v>394</v>
      </c>
    </row>
    <row r="161" spans="1:14" x14ac:dyDescent="0.25">
      <c r="A161" s="45" t="s">
        <v>624</v>
      </c>
      <c r="B161" s="46"/>
      <c r="C161" s="46"/>
      <c r="D161" s="46"/>
      <c r="E161" s="46"/>
      <c r="F161" s="47"/>
      <c r="G161" s="48"/>
      <c r="H161" s="47"/>
      <c r="I161" s="48">
        <v>44826</v>
      </c>
      <c r="J161" s="48">
        <v>44826</v>
      </c>
      <c r="K161" s="48">
        <v>44827</v>
      </c>
      <c r="L161" s="48">
        <v>44828</v>
      </c>
      <c r="M161" s="49"/>
      <c r="N161" s="50" t="s">
        <v>394</v>
      </c>
    </row>
    <row r="162" spans="1:14" x14ac:dyDescent="0.25">
      <c r="A162" s="45" t="s">
        <v>625</v>
      </c>
      <c r="B162" s="46"/>
      <c r="C162" s="46"/>
      <c r="D162" s="46"/>
      <c r="E162" s="46"/>
      <c r="F162" s="47"/>
      <c r="G162" s="48"/>
      <c r="H162" s="47"/>
      <c r="I162" s="48">
        <v>44825</v>
      </c>
      <c r="J162" s="48">
        <v>44825</v>
      </c>
      <c r="K162" s="48">
        <v>44827</v>
      </c>
      <c r="L162" s="48">
        <v>44828</v>
      </c>
      <c r="M162" s="49"/>
      <c r="N162" s="50" t="s">
        <v>394</v>
      </c>
    </row>
    <row r="163" spans="1:14" x14ac:dyDescent="0.25">
      <c r="A163" s="45" t="s">
        <v>626</v>
      </c>
      <c r="B163" s="46"/>
      <c r="C163" s="46"/>
      <c r="D163" s="46"/>
      <c r="E163" s="46"/>
      <c r="F163" s="47"/>
      <c r="G163" s="48"/>
      <c r="H163" s="47"/>
      <c r="I163" s="48">
        <v>44826</v>
      </c>
      <c r="J163" s="48">
        <v>44826</v>
      </c>
      <c r="K163" s="48">
        <v>44827</v>
      </c>
      <c r="L163" s="48">
        <v>44828</v>
      </c>
      <c r="M163" s="49"/>
      <c r="N163" s="50" t="s">
        <v>394</v>
      </c>
    </row>
    <row r="164" spans="1:14" x14ac:dyDescent="0.25">
      <c r="A164" s="45" t="s">
        <v>627</v>
      </c>
      <c r="B164" s="46"/>
      <c r="C164" s="46"/>
      <c r="D164" s="46"/>
      <c r="E164" s="46"/>
      <c r="F164" s="47"/>
      <c r="G164" s="48"/>
      <c r="H164" s="47"/>
      <c r="I164" s="48">
        <v>44825</v>
      </c>
      <c r="J164" s="48">
        <v>44825</v>
      </c>
      <c r="K164" s="48">
        <v>44826</v>
      </c>
      <c r="L164" s="48">
        <v>44828</v>
      </c>
      <c r="M164" s="49"/>
      <c r="N164" s="50" t="s">
        <v>394</v>
      </c>
    </row>
    <row r="165" spans="1:14" x14ac:dyDescent="0.25">
      <c r="A165" s="45" t="s">
        <v>628</v>
      </c>
      <c r="B165" s="46"/>
      <c r="C165" s="46"/>
      <c r="D165" s="46"/>
      <c r="E165" s="46"/>
      <c r="F165" s="47"/>
      <c r="G165" s="48"/>
      <c r="H165" s="47"/>
      <c r="I165" s="48">
        <v>44824</v>
      </c>
      <c r="J165" s="48">
        <v>44824</v>
      </c>
      <c r="K165" s="48">
        <v>44826</v>
      </c>
      <c r="L165" s="48">
        <v>44828</v>
      </c>
      <c r="M165" s="49"/>
      <c r="N165" s="50" t="s">
        <v>394</v>
      </c>
    </row>
    <row r="166" spans="1:14" x14ac:dyDescent="0.25">
      <c r="A166" s="45" t="s">
        <v>629</v>
      </c>
      <c r="B166" s="46"/>
      <c r="C166" s="46"/>
      <c r="D166" s="46"/>
      <c r="E166" s="46"/>
      <c r="F166" s="47"/>
      <c r="G166" s="48"/>
      <c r="H166" s="47"/>
      <c r="I166" s="48">
        <v>44825</v>
      </c>
      <c r="J166" s="48">
        <v>44825</v>
      </c>
      <c r="K166" s="48">
        <v>44826</v>
      </c>
      <c r="L166" s="48">
        <v>44828</v>
      </c>
      <c r="M166" s="49"/>
      <c r="N166" s="50" t="s">
        <v>394</v>
      </c>
    </row>
    <row r="167" spans="1:14" x14ac:dyDescent="0.25">
      <c r="A167" s="45" t="s">
        <v>630</v>
      </c>
      <c r="B167" s="46"/>
      <c r="C167" s="46"/>
      <c r="D167" s="46"/>
      <c r="E167" s="46"/>
      <c r="F167" s="47"/>
      <c r="G167" s="48"/>
      <c r="H167" s="47"/>
      <c r="I167" s="48">
        <v>44823</v>
      </c>
      <c r="J167" s="48">
        <v>44823</v>
      </c>
      <c r="K167" s="48">
        <v>44826</v>
      </c>
      <c r="L167" s="48">
        <v>44828</v>
      </c>
      <c r="M167" s="49"/>
      <c r="N167" s="50" t="s">
        <v>394</v>
      </c>
    </row>
    <row r="168" spans="1:14" x14ac:dyDescent="0.25">
      <c r="A168" s="45" t="s">
        <v>631</v>
      </c>
      <c r="B168" s="46"/>
      <c r="C168" s="46"/>
      <c r="D168" s="46"/>
      <c r="E168" s="46"/>
      <c r="F168" s="47"/>
      <c r="G168" s="48"/>
      <c r="H168" s="47"/>
      <c r="I168" s="48">
        <v>44823</v>
      </c>
      <c r="J168" s="48">
        <v>44823</v>
      </c>
      <c r="K168" s="48">
        <v>44826</v>
      </c>
      <c r="L168" s="48">
        <v>44830</v>
      </c>
      <c r="M168" s="49"/>
      <c r="N168" s="50" t="s">
        <v>394</v>
      </c>
    </row>
    <row r="169" spans="1:14" x14ac:dyDescent="0.25">
      <c r="A169" s="45" t="s">
        <v>632</v>
      </c>
      <c r="B169" s="46"/>
      <c r="C169" s="46"/>
      <c r="D169" s="46"/>
      <c r="E169" s="46"/>
      <c r="F169" s="47"/>
      <c r="G169" s="48"/>
      <c r="H169" s="47"/>
      <c r="I169" s="48">
        <v>44824</v>
      </c>
      <c r="J169" s="48">
        <v>44824</v>
      </c>
      <c r="K169" s="48">
        <v>44826</v>
      </c>
      <c r="L169" s="48">
        <v>44830</v>
      </c>
      <c r="M169" s="49"/>
      <c r="N169" s="50" t="s">
        <v>394</v>
      </c>
    </row>
    <row r="170" spans="1:14" x14ac:dyDescent="0.25">
      <c r="A170" s="45" t="s">
        <v>633</v>
      </c>
      <c r="B170" s="46"/>
      <c r="C170" s="46"/>
      <c r="D170" s="46"/>
      <c r="E170" s="46"/>
      <c r="F170" s="47"/>
      <c r="G170" s="48"/>
      <c r="H170" s="47"/>
      <c r="I170" s="48">
        <v>44823</v>
      </c>
      <c r="J170" s="48">
        <v>44823</v>
      </c>
      <c r="K170" s="48">
        <v>44826</v>
      </c>
      <c r="L170" s="48">
        <v>44830</v>
      </c>
      <c r="M170" s="49"/>
      <c r="N170" s="50" t="s">
        <v>394</v>
      </c>
    </row>
    <row r="171" spans="1:14" x14ac:dyDescent="0.25">
      <c r="A171" s="45" t="s">
        <v>634</v>
      </c>
      <c r="B171" s="46"/>
      <c r="C171" s="46"/>
      <c r="D171" s="46"/>
      <c r="E171" s="46"/>
      <c r="F171" s="47"/>
      <c r="G171" s="48"/>
      <c r="H171" s="47"/>
      <c r="I171" s="48">
        <v>44824</v>
      </c>
      <c r="J171" s="48">
        <v>44824</v>
      </c>
      <c r="K171" s="48">
        <v>44825</v>
      </c>
      <c r="L171" s="48">
        <v>44830</v>
      </c>
      <c r="M171" s="49"/>
      <c r="N171" s="50" t="s">
        <v>394</v>
      </c>
    </row>
    <row r="172" spans="1:14" x14ac:dyDescent="0.25">
      <c r="A172" s="45" t="s">
        <v>635</v>
      </c>
      <c r="B172" s="46"/>
      <c r="C172" s="46"/>
      <c r="D172" s="46"/>
      <c r="E172" s="46"/>
      <c r="F172" s="47"/>
      <c r="G172" s="48"/>
      <c r="H172" s="47"/>
      <c r="I172" s="48">
        <v>44823</v>
      </c>
      <c r="J172" s="48">
        <v>44823</v>
      </c>
      <c r="K172" s="48">
        <v>44825</v>
      </c>
      <c r="L172" s="48">
        <v>44830</v>
      </c>
      <c r="M172" s="49"/>
      <c r="N172" s="50" t="s">
        <v>394</v>
      </c>
    </row>
    <row r="173" spans="1:14" x14ac:dyDescent="0.25">
      <c r="A173" s="45" t="s">
        <v>636</v>
      </c>
      <c r="B173" s="46"/>
      <c r="C173" s="46"/>
      <c r="D173" s="46"/>
      <c r="E173" s="46"/>
      <c r="F173" s="47"/>
      <c r="G173" s="48"/>
      <c r="H173" s="47"/>
      <c r="I173" s="48">
        <v>44824</v>
      </c>
      <c r="J173" s="48">
        <v>44824</v>
      </c>
      <c r="K173" s="48">
        <v>44825</v>
      </c>
      <c r="L173" s="48">
        <v>44830</v>
      </c>
      <c r="M173" s="49"/>
      <c r="N173" s="50" t="s">
        <v>394</v>
      </c>
    </row>
    <row r="174" spans="1:14" x14ac:dyDescent="0.25">
      <c r="A174" s="45" t="s">
        <v>637</v>
      </c>
      <c r="B174" s="46" t="s">
        <v>411</v>
      </c>
      <c r="C174" s="46" t="s">
        <v>494</v>
      </c>
      <c r="D174" s="46" t="s">
        <v>396</v>
      </c>
      <c r="E174" s="46" t="s">
        <v>397</v>
      </c>
      <c r="F174" s="47">
        <v>722.9</v>
      </c>
      <c r="G174" s="48"/>
      <c r="H174" s="47"/>
      <c r="I174" s="48">
        <v>44823</v>
      </c>
      <c r="J174" s="48">
        <v>44823</v>
      </c>
      <c r="K174" s="48">
        <v>44825</v>
      </c>
      <c r="L174" s="48">
        <v>44830</v>
      </c>
      <c r="M174" s="49"/>
      <c r="N174" s="50" t="s">
        <v>411</v>
      </c>
    </row>
    <row r="175" spans="1:14" x14ac:dyDescent="0.25">
      <c r="A175" s="45" t="s">
        <v>638</v>
      </c>
      <c r="B175" s="46"/>
      <c r="C175" s="46"/>
      <c r="D175" s="46"/>
      <c r="E175" s="46"/>
      <c r="F175" s="47"/>
      <c r="G175" s="48"/>
      <c r="H175" s="47"/>
      <c r="I175" s="48">
        <v>44816</v>
      </c>
      <c r="J175" s="48">
        <v>44816</v>
      </c>
      <c r="K175" s="48">
        <v>44817</v>
      </c>
      <c r="L175" s="48">
        <v>44819</v>
      </c>
      <c r="M175" s="49">
        <v>44827</v>
      </c>
      <c r="N175" s="50" t="s">
        <v>411</v>
      </c>
    </row>
    <row r="176" spans="1:14" x14ac:dyDescent="0.25">
      <c r="A176" s="45" t="s">
        <v>639</v>
      </c>
      <c r="B176" s="46"/>
      <c r="C176" s="46"/>
      <c r="D176" s="46"/>
      <c r="E176" s="46"/>
      <c r="F176" s="47"/>
      <c r="G176" s="48"/>
      <c r="H176" s="47"/>
      <c r="I176" s="48">
        <v>44813</v>
      </c>
      <c r="J176" s="48">
        <v>44813</v>
      </c>
      <c r="K176" s="48">
        <v>44817</v>
      </c>
      <c r="L176" s="48">
        <v>44819</v>
      </c>
      <c r="M176" s="49">
        <v>44827</v>
      </c>
      <c r="N176" s="50" t="s">
        <v>411</v>
      </c>
    </row>
    <row r="177" spans="1:14" x14ac:dyDescent="0.25">
      <c r="A177" s="45" t="s">
        <v>640</v>
      </c>
      <c r="B177" s="46"/>
      <c r="C177" s="46"/>
      <c r="D177" s="46"/>
      <c r="E177" s="46"/>
      <c r="F177" s="47"/>
      <c r="G177" s="48"/>
      <c r="H177" s="47"/>
      <c r="I177" s="48">
        <v>44816</v>
      </c>
      <c r="J177" s="48">
        <v>44816</v>
      </c>
      <c r="K177" s="48">
        <v>44817</v>
      </c>
      <c r="L177" s="48">
        <v>44819</v>
      </c>
      <c r="M177" s="49">
        <v>44826</v>
      </c>
      <c r="N177" s="50" t="s">
        <v>411</v>
      </c>
    </row>
    <row r="178" spans="1:14" x14ac:dyDescent="0.25">
      <c r="A178" s="45" t="s">
        <v>641</v>
      </c>
      <c r="B178" s="46"/>
      <c r="C178" s="46"/>
      <c r="D178" s="46"/>
      <c r="E178" s="46"/>
      <c r="F178" s="47"/>
      <c r="G178" s="48"/>
      <c r="H178" s="47"/>
      <c r="I178" s="48">
        <v>44813</v>
      </c>
      <c r="J178" s="48">
        <v>44813</v>
      </c>
      <c r="K178" s="48">
        <v>44817</v>
      </c>
      <c r="L178" s="48">
        <v>44819</v>
      </c>
      <c r="M178" s="49">
        <v>44826</v>
      </c>
      <c r="N178" s="50" t="s">
        <v>411</v>
      </c>
    </row>
    <row r="179" spans="1:14" x14ac:dyDescent="0.25">
      <c r="A179" s="45" t="s">
        <v>642</v>
      </c>
      <c r="B179" s="46"/>
      <c r="C179" s="46"/>
      <c r="D179" s="46"/>
      <c r="E179" s="46"/>
      <c r="F179" s="47"/>
      <c r="G179" s="48"/>
      <c r="H179" s="47"/>
      <c r="I179" s="48">
        <v>44816</v>
      </c>
      <c r="J179" s="48">
        <v>44816</v>
      </c>
      <c r="K179" s="48">
        <v>44817</v>
      </c>
      <c r="L179" s="48">
        <v>44819</v>
      </c>
      <c r="M179" s="49">
        <v>44826</v>
      </c>
      <c r="N179" s="50" t="s">
        <v>411</v>
      </c>
    </row>
    <row r="180" spans="1:14" x14ac:dyDescent="0.25">
      <c r="A180" s="45" t="s">
        <v>643</v>
      </c>
      <c r="B180" s="46" t="s">
        <v>411</v>
      </c>
      <c r="C180" s="46" t="s">
        <v>494</v>
      </c>
      <c r="D180" s="46" t="s">
        <v>396</v>
      </c>
      <c r="E180" s="46" t="s">
        <v>397</v>
      </c>
      <c r="F180" s="47">
        <v>722.9</v>
      </c>
      <c r="G180" s="48"/>
      <c r="H180" s="47"/>
      <c r="I180" s="48">
        <v>44812</v>
      </c>
      <c r="J180" s="48">
        <v>44812</v>
      </c>
      <c r="K180" s="48">
        <v>44817</v>
      </c>
      <c r="L180" s="48">
        <v>44818</v>
      </c>
      <c r="M180" s="49">
        <v>44826</v>
      </c>
      <c r="N180" s="50" t="s">
        <v>411</v>
      </c>
    </row>
    <row r="181" spans="1:14" x14ac:dyDescent="0.25">
      <c r="A181" s="45" t="s">
        <v>644</v>
      </c>
      <c r="B181" s="46"/>
      <c r="C181" s="46"/>
      <c r="D181" s="46"/>
      <c r="E181" s="46"/>
      <c r="F181" s="47"/>
      <c r="G181" s="48"/>
      <c r="H181" s="47"/>
      <c r="I181" s="48">
        <v>44813</v>
      </c>
      <c r="J181" s="48">
        <v>44813</v>
      </c>
      <c r="K181" s="48">
        <v>44817</v>
      </c>
      <c r="L181" s="48">
        <v>44818</v>
      </c>
      <c r="M181" s="49">
        <v>44825</v>
      </c>
      <c r="N181" s="50" t="s">
        <v>411</v>
      </c>
    </row>
    <row r="182" spans="1:14" x14ac:dyDescent="0.25">
      <c r="A182" s="45" t="s">
        <v>645</v>
      </c>
      <c r="B182" s="46"/>
      <c r="C182" s="46"/>
      <c r="D182" s="46"/>
      <c r="E182" s="46"/>
      <c r="F182" s="47"/>
      <c r="G182" s="48"/>
      <c r="H182" s="47"/>
      <c r="I182" s="48">
        <v>44812</v>
      </c>
      <c r="J182" s="48">
        <v>44812</v>
      </c>
      <c r="K182" s="48">
        <v>44817</v>
      </c>
      <c r="L182" s="48">
        <v>44818</v>
      </c>
      <c r="M182" s="49">
        <v>44825</v>
      </c>
      <c r="N182" s="50" t="s">
        <v>411</v>
      </c>
    </row>
    <row r="183" spans="1:14" x14ac:dyDescent="0.25">
      <c r="A183" s="45" t="s">
        <v>646</v>
      </c>
      <c r="B183" s="46"/>
      <c r="C183" s="46"/>
      <c r="D183" s="46"/>
      <c r="E183" s="46"/>
      <c r="F183" s="47"/>
      <c r="G183" s="48"/>
      <c r="H183" s="47"/>
      <c r="I183" s="48">
        <v>44813</v>
      </c>
      <c r="J183" s="48">
        <v>44813</v>
      </c>
      <c r="K183" s="48">
        <v>44816</v>
      </c>
      <c r="L183" s="48">
        <v>44818</v>
      </c>
      <c r="M183" s="49">
        <v>44825</v>
      </c>
      <c r="N183" s="50" t="s">
        <v>411</v>
      </c>
    </row>
    <row r="184" spans="1:14" x14ac:dyDescent="0.25">
      <c r="A184" s="45" t="s">
        <v>647</v>
      </c>
      <c r="B184" s="46"/>
      <c r="C184" s="46"/>
      <c r="D184" s="46"/>
      <c r="E184" s="46"/>
      <c r="F184" s="47"/>
      <c r="G184" s="48"/>
      <c r="H184" s="47"/>
      <c r="I184" s="48">
        <v>44812</v>
      </c>
      <c r="J184" s="48">
        <v>44812</v>
      </c>
      <c r="K184" s="48">
        <v>44816</v>
      </c>
      <c r="L184" s="48">
        <v>44818</v>
      </c>
      <c r="M184" s="49">
        <v>44825</v>
      </c>
      <c r="N184" s="50" t="s">
        <v>411</v>
      </c>
    </row>
    <row r="185" spans="1:14" x14ac:dyDescent="0.25">
      <c r="A185" s="45" t="s">
        <v>648</v>
      </c>
      <c r="B185" s="46"/>
      <c r="C185" s="46"/>
      <c r="D185" s="46"/>
      <c r="E185" s="46"/>
      <c r="F185" s="47"/>
      <c r="G185" s="48"/>
      <c r="H185" s="47"/>
      <c r="I185" s="48">
        <v>44813</v>
      </c>
      <c r="J185" s="48">
        <v>44813</v>
      </c>
      <c r="K185" s="48">
        <v>44816</v>
      </c>
      <c r="L185" s="48">
        <v>44818</v>
      </c>
      <c r="M185" s="49">
        <v>44825</v>
      </c>
      <c r="N185" s="50" t="s">
        <v>411</v>
      </c>
    </row>
    <row r="186" spans="1:14" x14ac:dyDescent="0.25">
      <c r="A186" s="45" t="s">
        <v>649</v>
      </c>
      <c r="B186" s="46"/>
      <c r="C186" s="46"/>
      <c r="D186" s="46"/>
      <c r="E186" s="46"/>
      <c r="F186" s="47"/>
      <c r="G186" s="48"/>
      <c r="H186" s="47"/>
      <c r="I186" s="48">
        <v>44812</v>
      </c>
      <c r="J186" s="48">
        <v>44812</v>
      </c>
      <c r="K186" s="48">
        <v>44816</v>
      </c>
      <c r="L186" s="48">
        <v>44818</v>
      </c>
      <c r="M186" s="49">
        <v>44823</v>
      </c>
      <c r="N186" s="50" t="s">
        <v>411</v>
      </c>
    </row>
    <row r="187" spans="1:14" x14ac:dyDescent="0.25">
      <c r="A187" s="45" t="s">
        <v>650</v>
      </c>
      <c r="B187" s="46"/>
      <c r="C187" s="46"/>
      <c r="D187" s="46"/>
      <c r="E187" s="46"/>
      <c r="F187" s="47"/>
      <c r="G187" s="48"/>
      <c r="H187" s="47"/>
      <c r="I187" s="48">
        <v>44813</v>
      </c>
      <c r="J187" s="48">
        <v>44813</v>
      </c>
      <c r="K187" s="48">
        <v>44816</v>
      </c>
      <c r="L187" s="48">
        <v>44818</v>
      </c>
      <c r="M187" s="49">
        <v>44823</v>
      </c>
      <c r="N187" s="50" t="s">
        <v>411</v>
      </c>
    </row>
    <row r="188" spans="1:14" x14ac:dyDescent="0.25">
      <c r="A188" s="45" t="s">
        <v>651</v>
      </c>
      <c r="B188" s="46"/>
      <c r="C188" s="46"/>
      <c r="D188" s="46"/>
      <c r="E188" s="46"/>
      <c r="F188" s="47"/>
      <c r="G188" s="48"/>
      <c r="H188" s="47"/>
      <c r="I188" s="48">
        <v>44812</v>
      </c>
      <c r="J188" s="48">
        <v>44812</v>
      </c>
      <c r="K188" s="48">
        <v>44813</v>
      </c>
      <c r="L188" s="48">
        <v>44818</v>
      </c>
      <c r="M188" s="49">
        <v>44823</v>
      </c>
      <c r="N188" s="50" t="s">
        <v>411</v>
      </c>
    </row>
    <row r="189" spans="1:14" x14ac:dyDescent="0.25">
      <c r="A189" s="45" t="s">
        <v>652</v>
      </c>
      <c r="B189" s="46"/>
      <c r="C189" s="46"/>
      <c r="D189" s="46"/>
      <c r="E189" s="46"/>
      <c r="F189" s="47"/>
      <c r="G189" s="48"/>
      <c r="H189" s="47"/>
      <c r="I189" s="48">
        <v>44812</v>
      </c>
      <c r="J189" s="48">
        <v>44812</v>
      </c>
      <c r="K189" s="48">
        <v>44813</v>
      </c>
      <c r="L189" s="48">
        <v>44814</v>
      </c>
      <c r="M189" s="49">
        <v>44823</v>
      </c>
      <c r="N189" s="50" t="s">
        <v>411</v>
      </c>
    </row>
    <row r="190" spans="1:14" x14ac:dyDescent="0.25">
      <c r="A190" s="45" t="s">
        <v>653</v>
      </c>
      <c r="B190" s="46"/>
      <c r="C190" s="46"/>
      <c r="D190" s="46"/>
      <c r="E190" s="46"/>
      <c r="F190" s="47"/>
      <c r="G190" s="48"/>
      <c r="H190" s="47"/>
      <c r="I190" s="48">
        <v>44813</v>
      </c>
      <c r="J190" s="48">
        <v>44813</v>
      </c>
      <c r="K190" s="48">
        <v>44814</v>
      </c>
      <c r="L190" s="48">
        <v>44818</v>
      </c>
      <c r="M190" s="49">
        <v>44823</v>
      </c>
      <c r="N190" s="50" t="s">
        <v>411</v>
      </c>
    </row>
    <row r="191" spans="1:14" x14ac:dyDescent="0.25">
      <c r="A191" s="45" t="s">
        <v>654</v>
      </c>
      <c r="B191" s="46"/>
      <c r="C191" s="46"/>
      <c r="D191" s="46"/>
      <c r="E191" s="46"/>
      <c r="F191" s="47"/>
      <c r="G191" s="48"/>
      <c r="H191" s="47"/>
      <c r="I191" s="48">
        <v>44817</v>
      </c>
      <c r="J191" s="48">
        <v>44817</v>
      </c>
      <c r="K191" s="48">
        <v>44818</v>
      </c>
      <c r="L191" s="48">
        <v>44819</v>
      </c>
      <c r="M191" s="49">
        <v>44823</v>
      </c>
      <c r="N191" s="50" t="s">
        <v>411</v>
      </c>
    </row>
    <row r="192" spans="1:14" x14ac:dyDescent="0.25">
      <c r="A192" s="45" t="s">
        <v>655</v>
      </c>
      <c r="B192" s="46"/>
      <c r="C192" s="46"/>
      <c r="D192" s="46"/>
      <c r="E192" s="46"/>
      <c r="F192" s="47"/>
      <c r="G192" s="48"/>
      <c r="H192" s="47"/>
      <c r="I192" s="48">
        <v>44817</v>
      </c>
      <c r="J192" s="48">
        <v>44817</v>
      </c>
      <c r="K192" s="48">
        <v>44817</v>
      </c>
      <c r="L192" s="48">
        <v>44818</v>
      </c>
      <c r="M192" s="49">
        <v>44823</v>
      </c>
      <c r="N192" s="50" t="s">
        <v>411</v>
      </c>
    </row>
    <row r="193" spans="1:22" x14ac:dyDescent="0.25">
      <c r="A193" s="45" t="s">
        <v>656</v>
      </c>
      <c r="B193" s="46"/>
      <c r="C193" s="46"/>
      <c r="D193" s="46"/>
      <c r="E193" s="46"/>
      <c r="F193" s="47"/>
      <c r="G193" s="48"/>
      <c r="H193" s="47"/>
      <c r="I193" s="48">
        <v>44817</v>
      </c>
      <c r="J193" s="48">
        <v>44817</v>
      </c>
      <c r="K193" s="48">
        <v>44818</v>
      </c>
      <c r="L193" s="48">
        <v>44819</v>
      </c>
      <c r="M193" s="49"/>
      <c r="N193" s="50" t="s">
        <v>411</v>
      </c>
    </row>
    <row r="194" spans="1:22" x14ac:dyDescent="0.25">
      <c r="A194" s="45" t="s">
        <v>657</v>
      </c>
      <c r="B194" s="46"/>
      <c r="C194" s="46"/>
      <c r="D194" s="46"/>
      <c r="E194" s="46"/>
      <c r="F194" s="47"/>
      <c r="G194" s="48"/>
      <c r="H194" s="47"/>
      <c r="I194" s="48">
        <v>44810</v>
      </c>
      <c r="J194" s="48">
        <v>44810</v>
      </c>
      <c r="K194" s="48">
        <v>44817</v>
      </c>
      <c r="L194" s="48">
        <v>44818</v>
      </c>
      <c r="M194" s="49">
        <v>44819</v>
      </c>
      <c r="N194" s="50" t="s">
        <v>411</v>
      </c>
    </row>
    <row r="195" spans="1:22" x14ac:dyDescent="0.25">
      <c r="A195" s="45" t="s">
        <v>658</v>
      </c>
      <c r="B195" s="46" t="s">
        <v>411</v>
      </c>
      <c r="C195" s="46" t="s">
        <v>494</v>
      </c>
      <c r="D195" s="46" t="s">
        <v>396</v>
      </c>
      <c r="E195" s="46" t="s">
        <v>397</v>
      </c>
      <c r="F195" s="47">
        <v>722.9</v>
      </c>
      <c r="G195" s="48"/>
      <c r="H195" s="47"/>
      <c r="I195" s="48">
        <v>44810</v>
      </c>
      <c r="J195" s="48">
        <v>44810</v>
      </c>
      <c r="K195" s="48">
        <v>44812</v>
      </c>
      <c r="L195" s="48">
        <v>44814</v>
      </c>
      <c r="M195" s="49">
        <v>44819</v>
      </c>
      <c r="N195" s="50" t="s">
        <v>411</v>
      </c>
    </row>
    <row r="196" spans="1:22" x14ac:dyDescent="0.25">
      <c r="A196" s="45" t="s">
        <v>659</v>
      </c>
      <c r="B196" s="46"/>
      <c r="C196" s="46"/>
      <c r="D196" s="46"/>
      <c r="E196" s="46"/>
      <c r="F196" s="47"/>
      <c r="G196" s="48"/>
      <c r="H196" s="47"/>
      <c r="I196" s="48">
        <v>44809</v>
      </c>
      <c r="J196" s="48">
        <v>44809</v>
      </c>
      <c r="K196" s="48">
        <v>44812</v>
      </c>
      <c r="L196" s="48">
        <v>44814</v>
      </c>
      <c r="M196" s="49">
        <v>44819</v>
      </c>
      <c r="N196" s="50" t="s">
        <v>411</v>
      </c>
    </row>
    <row r="197" spans="1:22" x14ac:dyDescent="0.25">
      <c r="A197" s="45" t="s">
        <v>660</v>
      </c>
      <c r="B197" s="46" t="s">
        <v>411</v>
      </c>
      <c r="C197" s="46" t="s">
        <v>496</v>
      </c>
      <c r="D197" s="46" t="s">
        <v>396</v>
      </c>
      <c r="E197" s="46" t="s">
        <v>397</v>
      </c>
      <c r="F197" s="47">
        <v>722.9</v>
      </c>
      <c r="G197" s="48"/>
      <c r="H197" s="47"/>
      <c r="I197" s="48">
        <v>44810</v>
      </c>
      <c r="J197" s="48">
        <v>44810</v>
      </c>
      <c r="K197" s="48">
        <v>44812</v>
      </c>
      <c r="L197" s="48">
        <v>44814</v>
      </c>
      <c r="M197" s="49">
        <v>44819</v>
      </c>
      <c r="N197" s="50" t="s">
        <v>411</v>
      </c>
    </row>
    <row r="198" spans="1:22" x14ac:dyDescent="0.25">
      <c r="A198" s="45" t="s">
        <v>661</v>
      </c>
      <c r="B198" s="46"/>
      <c r="C198" s="46"/>
      <c r="D198" s="46"/>
      <c r="E198" s="46"/>
      <c r="F198" s="47"/>
      <c r="G198" s="48"/>
      <c r="H198" s="47"/>
      <c r="I198" s="48">
        <v>44809</v>
      </c>
      <c r="J198" s="48">
        <v>44809</v>
      </c>
      <c r="K198" s="48">
        <v>44812</v>
      </c>
      <c r="L198" s="48">
        <v>44814</v>
      </c>
      <c r="M198" s="49">
        <v>44819</v>
      </c>
      <c r="N198" s="50" t="s">
        <v>411</v>
      </c>
    </row>
    <row r="199" spans="1:22" x14ac:dyDescent="0.25">
      <c r="A199" s="45" t="s">
        <v>662</v>
      </c>
      <c r="B199" s="46" t="s">
        <v>411</v>
      </c>
      <c r="C199" s="46" t="s">
        <v>496</v>
      </c>
      <c r="D199" s="46" t="s">
        <v>396</v>
      </c>
      <c r="E199" s="46" t="s">
        <v>397</v>
      </c>
      <c r="F199" s="47">
        <v>722.9</v>
      </c>
      <c r="G199" s="48"/>
      <c r="H199" s="47"/>
      <c r="I199" s="48">
        <v>44810</v>
      </c>
      <c r="J199" s="48">
        <v>44810</v>
      </c>
      <c r="K199" s="48">
        <v>44812</v>
      </c>
      <c r="L199" s="48">
        <v>44813</v>
      </c>
      <c r="M199" s="49">
        <v>44817</v>
      </c>
      <c r="N199" s="50" t="s">
        <v>411</v>
      </c>
    </row>
    <row r="200" spans="1:22" x14ac:dyDescent="0.25">
      <c r="A200" s="45" t="s">
        <v>663</v>
      </c>
      <c r="B200" s="46"/>
      <c r="C200" s="46"/>
      <c r="D200" s="46"/>
      <c r="E200" s="46"/>
      <c r="F200" s="47"/>
      <c r="G200" s="48"/>
      <c r="H200" s="47"/>
      <c r="I200" s="48">
        <v>44809</v>
      </c>
      <c r="J200" s="48">
        <v>44809</v>
      </c>
      <c r="K200" s="48">
        <v>44812</v>
      </c>
      <c r="L200" s="48">
        <v>44813</v>
      </c>
      <c r="M200" s="49">
        <v>44817</v>
      </c>
      <c r="N200" s="50" t="s">
        <v>411</v>
      </c>
    </row>
    <row r="201" spans="1:22" x14ac:dyDescent="0.25">
      <c r="A201" s="45" t="s">
        <v>664</v>
      </c>
      <c r="B201" s="46" t="s">
        <v>411</v>
      </c>
      <c r="C201" s="46" t="s">
        <v>498</v>
      </c>
      <c r="D201" s="46" t="s">
        <v>396</v>
      </c>
      <c r="E201" s="46" t="s">
        <v>397</v>
      </c>
      <c r="F201" s="47">
        <v>722.9</v>
      </c>
      <c r="G201" s="48"/>
      <c r="H201" s="47"/>
      <c r="I201" s="48">
        <v>44810</v>
      </c>
      <c r="J201" s="48">
        <v>44810</v>
      </c>
      <c r="K201" s="48">
        <v>44812</v>
      </c>
      <c r="L201" s="48">
        <v>44813</v>
      </c>
      <c r="M201" s="49">
        <v>44817</v>
      </c>
      <c r="N201" s="50" t="s">
        <v>411</v>
      </c>
      <c r="V201" s="7" t="s">
        <v>569</v>
      </c>
    </row>
    <row r="202" spans="1:22" x14ac:dyDescent="0.25">
      <c r="A202" s="45" t="s">
        <v>665</v>
      </c>
      <c r="B202" s="46"/>
      <c r="C202" s="46"/>
      <c r="D202" s="46"/>
      <c r="E202" s="46"/>
      <c r="F202" s="47"/>
      <c r="G202" s="48"/>
      <c r="H202" s="47"/>
      <c r="I202" s="48">
        <v>44809</v>
      </c>
      <c r="J202" s="48">
        <v>44809</v>
      </c>
      <c r="K202" s="48">
        <v>44812</v>
      </c>
      <c r="L202" s="48">
        <v>44813</v>
      </c>
      <c r="M202" s="49">
        <v>44817</v>
      </c>
      <c r="N202" s="50" t="s">
        <v>411</v>
      </c>
      <c r="V202" s="7"/>
    </row>
    <row r="203" spans="1:22" x14ac:dyDescent="0.25">
      <c r="A203" s="45" t="s">
        <v>666</v>
      </c>
      <c r="B203" s="46" t="s">
        <v>411</v>
      </c>
      <c r="C203" s="46" t="s">
        <v>498</v>
      </c>
      <c r="D203" s="46" t="s">
        <v>396</v>
      </c>
      <c r="E203" s="46" t="s">
        <v>397</v>
      </c>
      <c r="F203" s="47">
        <v>722.9</v>
      </c>
      <c r="G203" s="48"/>
      <c r="H203" s="47"/>
      <c r="I203" s="48">
        <v>44810</v>
      </c>
      <c r="J203" s="48">
        <v>44810</v>
      </c>
      <c r="K203" s="48">
        <v>44813</v>
      </c>
      <c r="L203" s="48">
        <v>44814</v>
      </c>
      <c r="M203" s="49"/>
      <c r="N203" s="50" t="s">
        <v>411</v>
      </c>
    </row>
    <row r="204" spans="1:22" x14ac:dyDescent="0.25">
      <c r="A204" s="45" t="s">
        <v>667</v>
      </c>
      <c r="B204" s="46"/>
      <c r="C204" s="46"/>
      <c r="D204" s="46"/>
      <c r="E204" s="46"/>
      <c r="F204" s="47"/>
      <c r="G204" s="48"/>
      <c r="H204" s="47"/>
      <c r="I204" s="48">
        <v>44809</v>
      </c>
      <c r="J204" s="48">
        <v>44809</v>
      </c>
      <c r="K204" s="48">
        <v>44813</v>
      </c>
      <c r="L204" s="48">
        <v>44814</v>
      </c>
      <c r="M204" s="49"/>
      <c r="N204" s="50" t="s">
        <v>411</v>
      </c>
    </row>
    <row r="205" spans="1:22" x14ac:dyDescent="0.25">
      <c r="A205" s="45" t="s">
        <v>668</v>
      </c>
      <c r="B205" s="46" t="s">
        <v>411</v>
      </c>
      <c r="C205" s="46" t="s">
        <v>498</v>
      </c>
      <c r="D205" s="46" t="s">
        <v>396</v>
      </c>
      <c r="E205" s="46" t="s">
        <v>397</v>
      </c>
      <c r="F205" s="47">
        <v>722.9</v>
      </c>
      <c r="G205" s="48"/>
      <c r="H205" s="47"/>
      <c r="I205" s="48">
        <v>44810</v>
      </c>
      <c r="J205" s="48">
        <v>44810</v>
      </c>
      <c r="K205" s="48">
        <v>44813</v>
      </c>
      <c r="L205" s="48">
        <v>44814</v>
      </c>
      <c r="M205" s="49"/>
      <c r="N205" s="50" t="s">
        <v>411</v>
      </c>
    </row>
    <row r="206" spans="1:22" x14ac:dyDescent="0.25">
      <c r="A206" s="45" t="s">
        <v>669</v>
      </c>
      <c r="B206" s="46"/>
      <c r="C206" s="46"/>
      <c r="D206" s="46"/>
      <c r="E206" s="46"/>
      <c r="F206" s="47"/>
      <c r="G206" s="48"/>
      <c r="H206" s="47"/>
      <c r="I206" s="48">
        <v>44809</v>
      </c>
      <c r="J206" s="48">
        <v>44809</v>
      </c>
      <c r="K206" s="48">
        <v>44813</v>
      </c>
      <c r="L206" s="48">
        <v>44814</v>
      </c>
      <c r="M206" s="49"/>
      <c r="N206" s="50" t="s">
        <v>411</v>
      </c>
    </row>
    <row r="207" spans="1:22" x14ac:dyDescent="0.25">
      <c r="A207" s="45" t="s">
        <v>670</v>
      </c>
      <c r="B207" s="46" t="s">
        <v>411</v>
      </c>
      <c r="C207" s="46" t="s">
        <v>494</v>
      </c>
      <c r="D207" s="46" t="s">
        <v>396</v>
      </c>
      <c r="E207" s="46" t="s">
        <v>397</v>
      </c>
      <c r="F207" s="47">
        <v>722.9</v>
      </c>
      <c r="G207" s="48"/>
      <c r="H207" s="47"/>
      <c r="I207" s="48">
        <v>44796</v>
      </c>
      <c r="J207" s="48">
        <v>44796</v>
      </c>
      <c r="K207" s="48">
        <v>44798</v>
      </c>
      <c r="L207" s="48">
        <v>44799</v>
      </c>
      <c r="M207" s="49">
        <v>44803</v>
      </c>
      <c r="N207" s="50" t="s">
        <v>411</v>
      </c>
    </row>
    <row r="208" spans="1:22" ht="20.100000000000001" hidden="1" customHeight="1" x14ac:dyDescent="0.25">
      <c r="A208" s="45" t="s">
        <v>671</v>
      </c>
      <c r="B208" s="46" t="s">
        <v>411</v>
      </c>
      <c r="C208" s="46" t="s">
        <v>494</v>
      </c>
      <c r="D208" s="46" t="s">
        <v>396</v>
      </c>
      <c r="E208" s="46" t="s">
        <v>397</v>
      </c>
      <c r="F208" s="47">
        <v>722.9</v>
      </c>
      <c r="G208" s="48"/>
      <c r="H208" s="47"/>
      <c r="I208" s="48">
        <v>44755</v>
      </c>
      <c r="J208" s="48">
        <v>44755</v>
      </c>
      <c r="K208" s="48">
        <v>44760</v>
      </c>
      <c r="L208" s="48">
        <v>44761</v>
      </c>
      <c r="M208" s="49">
        <v>44767</v>
      </c>
      <c r="N208" s="50" t="s">
        <v>411</v>
      </c>
    </row>
    <row r="209" spans="1:14" ht="20.100000000000001" hidden="1" customHeight="1" x14ac:dyDescent="0.25">
      <c r="A209" s="45" t="s">
        <v>672</v>
      </c>
      <c r="B209" s="46" t="s">
        <v>411</v>
      </c>
      <c r="C209" s="46" t="s">
        <v>496</v>
      </c>
      <c r="D209" s="46" t="s">
        <v>396</v>
      </c>
      <c r="E209" s="46" t="s">
        <v>397</v>
      </c>
      <c r="F209" s="47">
        <v>722.9</v>
      </c>
      <c r="G209" s="48"/>
      <c r="H209" s="47"/>
      <c r="I209" s="48">
        <v>44755</v>
      </c>
      <c r="J209" s="48">
        <v>44755</v>
      </c>
      <c r="K209" s="48">
        <v>44760</v>
      </c>
      <c r="L209" s="48">
        <v>44761</v>
      </c>
      <c r="M209" s="49">
        <v>44767</v>
      </c>
      <c r="N209" s="50" t="s">
        <v>411</v>
      </c>
    </row>
    <row r="210" spans="1:14" ht="20.100000000000001" hidden="1" customHeight="1" x14ac:dyDescent="0.25">
      <c r="A210" s="45" t="s">
        <v>673</v>
      </c>
      <c r="B210" s="46" t="s">
        <v>411</v>
      </c>
      <c r="C210" s="46" t="s">
        <v>496</v>
      </c>
      <c r="D210" s="46" t="s">
        <v>396</v>
      </c>
      <c r="E210" s="46" t="s">
        <v>397</v>
      </c>
      <c r="F210" s="47">
        <v>722.9</v>
      </c>
      <c r="G210" s="48"/>
      <c r="H210" s="47"/>
      <c r="I210" s="48">
        <v>44755</v>
      </c>
      <c r="J210" s="48">
        <v>44755</v>
      </c>
      <c r="K210" s="48">
        <v>44760</v>
      </c>
      <c r="L210" s="48">
        <v>44761</v>
      </c>
      <c r="M210" s="49">
        <v>44767</v>
      </c>
      <c r="N210" s="50" t="s">
        <v>411</v>
      </c>
    </row>
    <row r="211" spans="1:14" ht="20.100000000000001" hidden="1" customHeight="1" x14ac:dyDescent="0.25">
      <c r="A211" s="45" t="s">
        <v>674</v>
      </c>
      <c r="B211" s="46" t="s">
        <v>411</v>
      </c>
      <c r="C211" s="46" t="s">
        <v>498</v>
      </c>
      <c r="D211" s="46" t="s">
        <v>396</v>
      </c>
      <c r="E211" s="46" t="s">
        <v>397</v>
      </c>
      <c r="F211" s="47">
        <v>722.9</v>
      </c>
      <c r="G211" s="48"/>
      <c r="H211" s="47"/>
      <c r="I211" s="48">
        <v>44755</v>
      </c>
      <c r="J211" s="48">
        <v>44755</v>
      </c>
      <c r="K211" s="48">
        <v>44760</v>
      </c>
      <c r="L211" s="48">
        <v>44761</v>
      </c>
      <c r="M211" s="49">
        <v>44767</v>
      </c>
      <c r="N211" s="50" t="s">
        <v>411</v>
      </c>
    </row>
    <row r="212" spans="1:14" ht="20.100000000000001" hidden="1" customHeight="1" x14ac:dyDescent="0.25">
      <c r="A212" s="45" t="s">
        <v>675</v>
      </c>
      <c r="B212" s="46" t="s">
        <v>411</v>
      </c>
      <c r="C212" s="46" t="s">
        <v>498</v>
      </c>
      <c r="D212" s="46" t="s">
        <v>396</v>
      </c>
      <c r="E212" s="46" t="s">
        <v>397</v>
      </c>
      <c r="F212" s="47">
        <v>722.9</v>
      </c>
      <c r="G212" s="48"/>
      <c r="H212" s="47"/>
      <c r="I212" s="48">
        <v>44755</v>
      </c>
      <c r="J212" s="48">
        <v>44755</v>
      </c>
      <c r="K212" s="48">
        <v>44760</v>
      </c>
      <c r="L212" s="48">
        <v>44761</v>
      </c>
      <c r="M212" s="49">
        <v>44767</v>
      </c>
      <c r="N212" s="50" t="s">
        <v>411</v>
      </c>
    </row>
    <row r="213" spans="1:14" ht="20.100000000000001" hidden="1" customHeight="1" x14ac:dyDescent="0.25">
      <c r="A213" s="45" t="s">
        <v>676</v>
      </c>
      <c r="B213" s="46" t="s">
        <v>411</v>
      </c>
      <c r="C213" s="46" t="s">
        <v>498</v>
      </c>
      <c r="D213" s="46" t="s">
        <v>396</v>
      </c>
      <c r="E213" s="46" t="s">
        <v>397</v>
      </c>
      <c r="F213" s="47">
        <v>722.9</v>
      </c>
      <c r="G213" s="48"/>
      <c r="H213" s="47"/>
      <c r="I213" s="48">
        <v>44755</v>
      </c>
      <c r="J213" s="48">
        <v>44755</v>
      </c>
      <c r="K213" s="48">
        <v>44760</v>
      </c>
      <c r="L213" s="48">
        <v>44761</v>
      </c>
      <c r="M213" s="49">
        <v>44765</v>
      </c>
      <c r="N213" s="50" t="s">
        <v>411</v>
      </c>
    </row>
    <row r="214" spans="1:14" ht="20.100000000000001" hidden="1" customHeight="1" x14ac:dyDescent="0.25">
      <c r="A214" s="45" t="s">
        <v>677</v>
      </c>
      <c r="B214" s="46" t="s">
        <v>411</v>
      </c>
      <c r="C214" s="46" t="s">
        <v>501</v>
      </c>
      <c r="D214" s="46" t="s">
        <v>396</v>
      </c>
      <c r="E214" s="46" t="s">
        <v>397</v>
      </c>
      <c r="F214" s="47">
        <v>722.9</v>
      </c>
      <c r="G214" s="48"/>
      <c r="H214" s="47"/>
      <c r="I214" s="48">
        <v>44755</v>
      </c>
      <c r="J214" s="48">
        <v>44755</v>
      </c>
      <c r="K214" s="48">
        <v>44760</v>
      </c>
      <c r="L214" s="48">
        <v>44761</v>
      </c>
      <c r="M214" s="49">
        <v>44765</v>
      </c>
      <c r="N214" s="50" t="s">
        <v>411</v>
      </c>
    </row>
    <row r="215" spans="1:14" ht="20.100000000000001" hidden="1" customHeight="1" x14ac:dyDescent="0.25">
      <c r="A215" s="45" t="s">
        <v>678</v>
      </c>
      <c r="B215" s="46" t="s">
        <v>411</v>
      </c>
      <c r="C215" s="46" t="s">
        <v>501</v>
      </c>
      <c r="D215" s="46" t="s">
        <v>396</v>
      </c>
      <c r="E215" s="46" t="s">
        <v>397</v>
      </c>
      <c r="F215" s="47">
        <v>722.9</v>
      </c>
      <c r="G215" s="48"/>
      <c r="H215" s="47"/>
      <c r="I215" s="48">
        <v>44756</v>
      </c>
      <c r="J215" s="48">
        <v>44756</v>
      </c>
      <c r="K215" s="48">
        <v>44760</v>
      </c>
      <c r="L215" s="48">
        <v>44761</v>
      </c>
      <c r="M215" s="49">
        <v>44765</v>
      </c>
      <c r="N215" s="50" t="s">
        <v>411</v>
      </c>
    </row>
    <row r="216" spans="1:14" ht="20.100000000000001" hidden="1" customHeight="1" x14ac:dyDescent="0.25">
      <c r="A216" s="45" t="s">
        <v>679</v>
      </c>
      <c r="B216" s="46" t="s">
        <v>411</v>
      </c>
      <c r="C216" s="46" t="s">
        <v>503</v>
      </c>
      <c r="D216" s="46" t="s">
        <v>396</v>
      </c>
      <c r="E216" s="46" t="s">
        <v>397</v>
      </c>
      <c r="F216" s="47">
        <v>722.9</v>
      </c>
      <c r="G216" s="48"/>
      <c r="H216" s="47"/>
      <c r="I216" s="48">
        <v>44756</v>
      </c>
      <c r="J216" s="48">
        <v>44756</v>
      </c>
      <c r="K216" s="48">
        <v>44760</v>
      </c>
      <c r="L216" s="48">
        <v>44761</v>
      </c>
      <c r="M216" s="49">
        <v>44765</v>
      </c>
      <c r="N216" s="50" t="s">
        <v>411</v>
      </c>
    </row>
    <row r="217" spans="1:14" ht="20.100000000000001" hidden="1" customHeight="1" x14ac:dyDescent="0.25">
      <c r="A217" s="45" t="s">
        <v>680</v>
      </c>
      <c r="B217" s="46" t="s">
        <v>411</v>
      </c>
      <c r="C217" s="46" t="s">
        <v>505</v>
      </c>
      <c r="D217" s="46" t="s">
        <v>396</v>
      </c>
      <c r="E217" s="46" t="s">
        <v>397</v>
      </c>
      <c r="F217" s="47">
        <v>722.9</v>
      </c>
      <c r="G217" s="48"/>
      <c r="H217" s="47"/>
      <c r="I217" s="48">
        <v>44725</v>
      </c>
      <c r="J217" s="48">
        <v>44725</v>
      </c>
      <c r="K217" s="48">
        <v>44726</v>
      </c>
      <c r="L217" s="48">
        <v>44730</v>
      </c>
      <c r="M217" s="49">
        <v>44736</v>
      </c>
      <c r="N217" s="50" t="s">
        <v>411</v>
      </c>
    </row>
    <row r="218" spans="1:14" ht="20.100000000000001" hidden="1" customHeight="1" x14ac:dyDescent="0.25">
      <c r="A218" s="45" t="s">
        <v>681</v>
      </c>
      <c r="B218" s="46" t="s">
        <v>411</v>
      </c>
      <c r="C218" s="46" t="s">
        <v>505</v>
      </c>
      <c r="D218" s="46" t="s">
        <v>396</v>
      </c>
      <c r="E218" s="46" t="s">
        <v>397</v>
      </c>
      <c r="F218" s="47">
        <v>722.9</v>
      </c>
      <c r="G218" s="48"/>
      <c r="H218" s="47"/>
      <c r="I218" s="48">
        <v>44725</v>
      </c>
      <c r="J218" s="48">
        <v>44725</v>
      </c>
      <c r="K218" s="48">
        <v>44726</v>
      </c>
      <c r="L218" s="48">
        <v>44730</v>
      </c>
      <c r="M218" s="49">
        <v>44736</v>
      </c>
      <c r="N218" s="50" t="s">
        <v>411</v>
      </c>
    </row>
    <row r="219" spans="1:14" ht="20.100000000000001" hidden="1" customHeight="1" x14ac:dyDescent="0.25">
      <c r="A219" s="45" t="s">
        <v>682</v>
      </c>
      <c r="B219" s="46" t="s">
        <v>411</v>
      </c>
      <c r="C219" s="46" t="s">
        <v>507</v>
      </c>
      <c r="D219" s="46" t="s">
        <v>396</v>
      </c>
      <c r="E219" s="46" t="s">
        <v>397</v>
      </c>
      <c r="F219" s="47">
        <v>722.9</v>
      </c>
      <c r="G219" s="48"/>
      <c r="H219" s="47"/>
      <c r="I219" s="48">
        <v>44725</v>
      </c>
      <c r="J219" s="48">
        <v>44725</v>
      </c>
      <c r="K219" s="48">
        <v>44726</v>
      </c>
      <c r="L219" s="48">
        <v>44730</v>
      </c>
      <c r="M219" s="49">
        <v>44736</v>
      </c>
      <c r="N219" s="50" t="s">
        <v>411</v>
      </c>
    </row>
    <row r="220" spans="1:14" ht="20.100000000000001" hidden="1" customHeight="1" x14ac:dyDescent="0.25">
      <c r="A220" s="45" t="s">
        <v>683</v>
      </c>
      <c r="B220" s="46" t="s">
        <v>411</v>
      </c>
      <c r="C220" s="46" t="s">
        <v>507</v>
      </c>
      <c r="D220" s="46" t="s">
        <v>396</v>
      </c>
      <c r="E220" s="46" t="s">
        <v>397</v>
      </c>
      <c r="F220" s="47">
        <v>722.9</v>
      </c>
      <c r="G220" s="48"/>
      <c r="H220" s="47"/>
      <c r="I220" s="48">
        <v>44725</v>
      </c>
      <c r="J220" s="48">
        <v>44725</v>
      </c>
      <c r="K220" s="48">
        <v>44726</v>
      </c>
      <c r="L220" s="48">
        <v>44730</v>
      </c>
      <c r="M220" s="49">
        <v>44736</v>
      </c>
      <c r="N220" s="50" t="s">
        <v>411</v>
      </c>
    </row>
    <row r="221" spans="1:14" ht="20.100000000000001" hidden="1" customHeight="1" x14ac:dyDescent="0.25">
      <c r="A221" s="45" t="s">
        <v>684</v>
      </c>
      <c r="B221" s="46" t="s">
        <v>411</v>
      </c>
      <c r="C221" s="46" t="s">
        <v>509</v>
      </c>
      <c r="D221" s="46" t="s">
        <v>396</v>
      </c>
      <c r="E221" s="46" t="s">
        <v>397</v>
      </c>
      <c r="F221" s="47">
        <v>722.9</v>
      </c>
      <c r="G221" s="48"/>
      <c r="H221" s="47"/>
      <c r="I221" s="48">
        <v>44725</v>
      </c>
      <c r="J221" s="48">
        <v>44725</v>
      </c>
      <c r="K221" s="48">
        <v>44727</v>
      </c>
      <c r="L221" s="48">
        <v>44730</v>
      </c>
      <c r="M221" s="49">
        <v>44736</v>
      </c>
      <c r="N221" s="50" t="s">
        <v>411</v>
      </c>
    </row>
    <row r="222" spans="1:14" ht="20.100000000000001" hidden="1" customHeight="1" x14ac:dyDescent="0.25">
      <c r="A222" s="45" t="s">
        <v>685</v>
      </c>
      <c r="B222" s="46" t="s">
        <v>411</v>
      </c>
      <c r="C222" s="46" t="s">
        <v>509</v>
      </c>
      <c r="D222" s="46" t="s">
        <v>396</v>
      </c>
      <c r="E222" s="46" t="s">
        <v>397</v>
      </c>
      <c r="F222" s="47">
        <v>722.9</v>
      </c>
      <c r="G222" s="48"/>
      <c r="H222" s="47"/>
      <c r="I222" s="48">
        <v>44725</v>
      </c>
      <c r="J222" s="48">
        <v>44725</v>
      </c>
      <c r="K222" s="48">
        <v>44727</v>
      </c>
      <c r="L222" s="48">
        <v>44729</v>
      </c>
      <c r="M222" s="49">
        <v>44736</v>
      </c>
      <c r="N222" s="50" t="s">
        <v>411</v>
      </c>
    </row>
    <row r="223" spans="1:14" ht="20.100000000000001" hidden="1" customHeight="1" x14ac:dyDescent="0.25">
      <c r="A223" s="45" t="s">
        <v>686</v>
      </c>
      <c r="B223" s="46" t="s">
        <v>411</v>
      </c>
      <c r="C223" s="46" t="s">
        <v>511</v>
      </c>
      <c r="D223" s="46" t="s">
        <v>396</v>
      </c>
      <c r="E223" s="46" t="s">
        <v>397</v>
      </c>
      <c r="F223" s="47">
        <v>722.9</v>
      </c>
      <c r="G223" s="48"/>
      <c r="H223" s="47"/>
      <c r="I223" s="48">
        <v>44733</v>
      </c>
      <c r="J223" s="48">
        <v>44733</v>
      </c>
      <c r="K223" s="48">
        <v>44734</v>
      </c>
      <c r="L223" s="48">
        <v>44735</v>
      </c>
      <c r="M223" s="49">
        <v>44742</v>
      </c>
      <c r="N223" s="50" t="s">
        <v>411</v>
      </c>
    </row>
    <row r="224" spans="1:14" ht="20.100000000000001" hidden="1" customHeight="1" x14ac:dyDescent="0.25">
      <c r="A224" s="45" t="s">
        <v>687</v>
      </c>
      <c r="B224" s="46" t="s">
        <v>411</v>
      </c>
      <c r="C224" s="46" t="s">
        <v>511</v>
      </c>
      <c r="D224" s="46" t="s">
        <v>396</v>
      </c>
      <c r="E224" s="46" t="s">
        <v>397</v>
      </c>
      <c r="F224" s="47">
        <v>722.9</v>
      </c>
      <c r="G224" s="48"/>
      <c r="H224" s="47"/>
      <c r="I224" s="48">
        <v>44726</v>
      </c>
      <c r="J224" s="48">
        <v>44726</v>
      </c>
      <c r="K224" s="48">
        <v>44727</v>
      </c>
      <c r="L224" s="48">
        <v>44729</v>
      </c>
      <c r="M224" s="49">
        <v>44736</v>
      </c>
      <c r="N224" s="50" t="s">
        <v>411</v>
      </c>
    </row>
    <row r="225" spans="1:14" ht="20.100000000000001" hidden="1" customHeight="1" x14ac:dyDescent="0.25">
      <c r="A225" s="45" t="s">
        <v>688</v>
      </c>
      <c r="B225" s="46" t="s">
        <v>411</v>
      </c>
      <c r="C225" s="46" t="s">
        <v>511</v>
      </c>
      <c r="D225" s="46" t="s">
        <v>396</v>
      </c>
      <c r="E225" s="46" t="s">
        <v>397</v>
      </c>
      <c r="F225" s="47">
        <v>722.9</v>
      </c>
      <c r="G225" s="48"/>
      <c r="H225" s="47"/>
      <c r="I225" s="48">
        <v>44726</v>
      </c>
      <c r="J225" s="48">
        <v>44726</v>
      </c>
      <c r="K225" s="48">
        <v>44727</v>
      </c>
      <c r="L225" s="48">
        <v>44729</v>
      </c>
      <c r="M225" s="49">
        <v>44736</v>
      </c>
      <c r="N225" s="50" t="s">
        <v>411</v>
      </c>
    </row>
    <row r="226" spans="1:14" ht="20.100000000000001" hidden="1" customHeight="1" x14ac:dyDescent="0.25">
      <c r="A226" s="45" t="s">
        <v>689</v>
      </c>
      <c r="B226" s="46" t="s">
        <v>411</v>
      </c>
      <c r="C226" s="46" t="s">
        <v>514</v>
      </c>
      <c r="D226" s="46" t="s">
        <v>396</v>
      </c>
      <c r="E226" s="46" t="s">
        <v>397</v>
      </c>
      <c r="F226" s="47">
        <v>722.9</v>
      </c>
      <c r="G226" s="48"/>
      <c r="H226" s="47"/>
      <c r="I226" s="48">
        <v>44726</v>
      </c>
      <c r="J226" s="48">
        <v>44726</v>
      </c>
      <c r="K226" s="48">
        <v>44727</v>
      </c>
      <c r="L226" s="48">
        <v>44729</v>
      </c>
      <c r="M226" s="49">
        <v>44735</v>
      </c>
      <c r="N226" s="50" t="s">
        <v>411</v>
      </c>
    </row>
    <row r="227" spans="1:14" ht="20.100000000000001" hidden="1" customHeight="1" x14ac:dyDescent="0.25">
      <c r="A227" s="45" t="s">
        <v>690</v>
      </c>
      <c r="B227" s="46" t="s">
        <v>411</v>
      </c>
      <c r="C227" s="46" t="s">
        <v>514</v>
      </c>
      <c r="D227" s="46" t="s">
        <v>396</v>
      </c>
      <c r="E227" s="46" t="s">
        <v>397</v>
      </c>
      <c r="F227" s="47">
        <v>722.9</v>
      </c>
      <c r="G227" s="48"/>
      <c r="H227" s="47"/>
      <c r="I227" s="48">
        <v>44726</v>
      </c>
      <c r="J227" s="48">
        <v>44726</v>
      </c>
      <c r="K227" s="48">
        <v>44727</v>
      </c>
      <c r="L227" s="48">
        <v>44729</v>
      </c>
      <c r="M227" s="49">
        <v>44735</v>
      </c>
      <c r="N227" s="50" t="s">
        <v>411</v>
      </c>
    </row>
    <row r="228" spans="1:14" ht="20.100000000000001" hidden="1" customHeight="1" x14ac:dyDescent="0.25">
      <c r="A228" s="45" t="s">
        <v>691</v>
      </c>
      <c r="B228" s="46" t="s">
        <v>411</v>
      </c>
      <c r="C228" s="46" t="s">
        <v>516</v>
      </c>
      <c r="D228" s="46" t="s">
        <v>396</v>
      </c>
      <c r="E228" s="46" t="s">
        <v>397</v>
      </c>
      <c r="F228" s="47">
        <v>722.9</v>
      </c>
      <c r="G228" s="48"/>
      <c r="H228" s="47"/>
      <c r="I228" s="48">
        <v>44727</v>
      </c>
      <c r="J228" s="48">
        <v>44727</v>
      </c>
      <c r="K228" s="48">
        <v>44729</v>
      </c>
      <c r="L228" s="48">
        <v>44730</v>
      </c>
      <c r="M228" s="49">
        <v>44735</v>
      </c>
      <c r="N228" s="50" t="s">
        <v>411</v>
      </c>
    </row>
    <row r="229" spans="1:14" ht="20.100000000000001" hidden="1" customHeight="1" x14ac:dyDescent="0.25">
      <c r="A229" s="45" t="s">
        <v>692</v>
      </c>
      <c r="B229" s="46" t="s">
        <v>411</v>
      </c>
      <c r="C229" s="46" t="s">
        <v>516</v>
      </c>
      <c r="D229" s="46" t="s">
        <v>396</v>
      </c>
      <c r="E229" s="46" t="s">
        <v>397</v>
      </c>
      <c r="F229" s="47">
        <v>722.9</v>
      </c>
      <c r="G229" s="48"/>
      <c r="H229" s="47"/>
      <c r="I229" s="48">
        <v>44727</v>
      </c>
      <c r="J229" s="48">
        <v>44727</v>
      </c>
      <c r="K229" s="48">
        <v>44729</v>
      </c>
      <c r="L229" s="48">
        <v>44730</v>
      </c>
      <c r="M229" s="49">
        <v>44735</v>
      </c>
      <c r="N229" s="50" t="s">
        <v>411</v>
      </c>
    </row>
    <row r="230" spans="1:14" ht="20.100000000000001" hidden="1" customHeight="1" x14ac:dyDescent="0.25">
      <c r="A230" s="45" t="s">
        <v>693</v>
      </c>
      <c r="B230" s="46" t="s">
        <v>411</v>
      </c>
      <c r="C230" s="46" t="s">
        <v>518</v>
      </c>
      <c r="D230" s="46" t="s">
        <v>396</v>
      </c>
      <c r="E230" s="46" t="s">
        <v>397</v>
      </c>
      <c r="F230" s="47">
        <v>722.9</v>
      </c>
      <c r="G230" s="48"/>
      <c r="H230" s="47"/>
      <c r="I230" s="48">
        <v>44727</v>
      </c>
      <c r="J230" s="48">
        <v>44727</v>
      </c>
      <c r="K230" s="48">
        <v>44729</v>
      </c>
      <c r="L230" s="48">
        <v>44730</v>
      </c>
      <c r="M230" s="49">
        <v>44735</v>
      </c>
      <c r="N230" s="50" t="s">
        <v>411</v>
      </c>
    </row>
    <row r="231" spans="1:14" ht="20.100000000000001" hidden="1" customHeight="1" x14ac:dyDescent="0.25">
      <c r="A231" s="45" t="s">
        <v>694</v>
      </c>
      <c r="B231" s="46" t="s">
        <v>411</v>
      </c>
      <c r="C231" s="46" t="s">
        <v>518</v>
      </c>
      <c r="D231" s="46" t="s">
        <v>396</v>
      </c>
      <c r="E231" s="46" t="s">
        <v>397</v>
      </c>
      <c r="F231" s="47">
        <v>722.9</v>
      </c>
      <c r="G231" s="48"/>
      <c r="H231" s="47"/>
      <c r="I231" s="48">
        <v>44727</v>
      </c>
      <c r="J231" s="48">
        <v>44727</v>
      </c>
      <c r="K231" s="48">
        <v>44729</v>
      </c>
      <c r="L231" s="48">
        <v>44730</v>
      </c>
      <c r="M231" s="49">
        <v>44735</v>
      </c>
      <c r="N231" s="50" t="s">
        <v>411</v>
      </c>
    </row>
    <row r="232" spans="1:14" ht="20.100000000000001" hidden="1" customHeight="1" x14ac:dyDescent="0.25">
      <c r="A232" s="45" t="s">
        <v>695</v>
      </c>
      <c r="B232" s="46" t="s">
        <v>411</v>
      </c>
      <c r="C232" s="46" t="s">
        <v>696</v>
      </c>
      <c r="D232" s="46" t="s">
        <v>396</v>
      </c>
      <c r="E232" s="46" t="s">
        <v>397</v>
      </c>
      <c r="F232" s="47">
        <v>723.8</v>
      </c>
      <c r="G232" s="48"/>
      <c r="H232" s="47"/>
      <c r="I232" s="48">
        <v>44733</v>
      </c>
      <c r="J232" s="48">
        <v>44733</v>
      </c>
      <c r="K232" s="48">
        <v>44734</v>
      </c>
      <c r="L232" s="48">
        <v>44735</v>
      </c>
      <c r="M232" s="49">
        <v>44742</v>
      </c>
      <c r="N232" s="50" t="s">
        <v>411</v>
      </c>
    </row>
    <row r="233" spans="1:14" ht="20.100000000000001" hidden="1" customHeight="1" x14ac:dyDescent="0.25">
      <c r="A233" s="45" t="s">
        <v>697</v>
      </c>
      <c r="B233" s="55" t="s">
        <v>411</v>
      </c>
      <c r="C233" s="55" t="s">
        <v>696</v>
      </c>
      <c r="D233" s="55" t="s">
        <v>396</v>
      </c>
      <c r="E233" s="55" t="s">
        <v>397</v>
      </c>
      <c r="F233" s="56">
        <v>723.8</v>
      </c>
      <c r="G233" s="57"/>
      <c r="H233" s="56"/>
      <c r="I233" s="57">
        <v>44733</v>
      </c>
      <c r="J233" s="57">
        <v>44733</v>
      </c>
      <c r="K233" s="57">
        <v>44734</v>
      </c>
      <c r="L233" s="57">
        <v>44735</v>
      </c>
      <c r="M233" s="58">
        <v>44742</v>
      </c>
      <c r="N233" s="50" t="s">
        <v>411</v>
      </c>
    </row>
    <row r="234" spans="1:14" ht="20.100000000000001" hidden="1" customHeight="1" x14ac:dyDescent="0.25">
      <c r="A234" s="59" t="s">
        <v>698</v>
      </c>
      <c r="B234" s="60" t="s">
        <v>411</v>
      </c>
      <c r="C234" s="60" t="s">
        <v>699</v>
      </c>
      <c r="D234" s="60" t="s">
        <v>396</v>
      </c>
      <c r="E234" s="60" t="s">
        <v>397</v>
      </c>
      <c r="F234" s="61">
        <v>723.8</v>
      </c>
      <c r="G234" s="62"/>
      <c r="H234" s="61"/>
      <c r="I234" s="62" t="s">
        <v>569</v>
      </c>
      <c r="J234" s="62" t="s">
        <v>569</v>
      </c>
      <c r="K234" s="62" t="s">
        <v>569</v>
      </c>
      <c r="L234" s="62" t="s">
        <v>569</v>
      </c>
      <c r="M234" s="63" t="s">
        <v>569</v>
      </c>
      <c r="N234" s="50" t="s">
        <v>411</v>
      </c>
    </row>
    <row r="235" spans="1:14" ht="18" hidden="1" customHeight="1" x14ac:dyDescent="0.25">
      <c r="A235" s="64" t="s">
        <v>700</v>
      </c>
      <c r="B235" s="60" t="s">
        <v>411</v>
      </c>
      <c r="C235" s="60" t="s">
        <v>701</v>
      </c>
      <c r="D235" s="60" t="s">
        <v>396</v>
      </c>
      <c r="E235" s="60" t="s">
        <v>397</v>
      </c>
      <c r="F235" s="61">
        <v>723.8</v>
      </c>
      <c r="G235" s="62"/>
      <c r="H235" s="61"/>
      <c r="I235" s="62" t="s">
        <v>569</v>
      </c>
      <c r="J235" s="62" t="s">
        <v>569</v>
      </c>
      <c r="K235" s="62" t="s">
        <v>569</v>
      </c>
      <c r="L235" s="62" t="s">
        <v>569</v>
      </c>
      <c r="M235" s="63" t="s">
        <v>569</v>
      </c>
      <c r="N235" s="50" t="s">
        <v>411</v>
      </c>
    </row>
    <row r="236" spans="1:14" ht="16.5" hidden="1" customHeight="1" x14ac:dyDescent="0.25">
      <c r="A236" s="64" t="s">
        <v>702</v>
      </c>
      <c r="B236" s="60" t="s">
        <v>411</v>
      </c>
      <c r="C236" s="60" t="s">
        <v>701</v>
      </c>
      <c r="D236" s="60" t="s">
        <v>396</v>
      </c>
      <c r="E236" s="60" t="s">
        <v>397</v>
      </c>
      <c r="F236" s="61">
        <v>723.8</v>
      </c>
      <c r="G236" s="62"/>
      <c r="H236" s="61"/>
      <c r="I236" s="62" t="s">
        <v>569</v>
      </c>
      <c r="J236" s="62" t="s">
        <v>569</v>
      </c>
      <c r="K236" s="62" t="s">
        <v>569</v>
      </c>
      <c r="L236" s="62" t="s">
        <v>569</v>
      </c>
      <c r="M236" s="63" t="s">
        <v>569</v>
      </c>
      <c r="N236" s="50" t="s">
        <v>411</v>
      </c>
    </row>
    <row r="237" spans="1:14" hidden="1" x14ac:dyDescent="0.25">
      <c r="A237" s="64" t="s">
        <v>703</v>
      </c>
      <c r="B237" s="60"/>
      <c r="C237" s="60"/>
      <c r="D237" s="60"/>
      <c r="E237" s="60"/>
      <c r="F237" s="61"/>
      <c r="G237" s="62"/>
      <c r="H237" s="61"/>
      <c r="I237" s="62"/>
      <c r="J237" s="62"/>
      <c r="K237" s="62"/>
      <c r="L237" s="62"/>
      <c r="M237" s="63"/>
      <c r="N237" s="50" t="s">
        <v>411</v>
      </c>
    </row>
    <row r="238" spans="1:14" hidden="1" x14ac:dyDescent="0.25">
      <c r="A238" s="64" t="s">
        <v>704</v>
      </c>
      <c r="B238" s="60"/>
      <c r="C238" s="60"/>
      <c r="D238" s="60"/>
      <c r="E238" s="60"/>
      <c r="F238" s="61"/>
      <c r="G238" s="62"/>
      <c r="H238" s="61"/>
      <c r="I238" s="62"/>
      <c r="J238" s="62"/>
      <c r="K238" s="62"/>
      <c r="L238" s="62"/>
      <c r="M238" s="63"/>
      <c r="N238" s="50" t="s">
        <v>411</v>
      </c>
    </row>
    <row r="239" spans="1:14" hidden="1" x14ac:dyDescent="0.25">
      <c r="A239" s="64" t="s">
        <v>705</v>
      </c>
      <c r="B239" s="60"/>
      <c r="C239" s="60"/>
      <c r="D239" s="60"/>
      <c r="E239" s="60"/>
      <c r="F239" s="61"/>
      <c r="G239" s="62"/>
      <c r="H239" s="61"/>
      <c r="I239" s="62"/>
      <c r="J239" s="62"/>
      <c r="K239" s="62"/>
      <c r="L239" s="62"/>
      <c r="M239" s="63"/>
      <c r="N239" s="50" t="s">
        <v>411</v>
      </c>
    </row>
    <row r="240" spans="1:14" hidden="1" x14ac:dyDescent="0.25">
      <c r="A240" s="64" t="s">
        <v>706</v>
      </c>
      <c r="B240" s="60" t="s">
        <v>411</v>
      </c>
      <c r="C240" s="60" t="s">
        <v>501</v>
      </c>
      <c r="D240" s="60" t="s">
        <v>396</v>
      </c>
      <c r="E240" s="60" t="s">
        <v>397</v>
      </c>
      <c r="F240" s="61">
        <v>722.9</v>
      </c>
      <c r="G240" s="62"/>
      <c r="H240" s="61"/>
      <c r="I240" s="62"/>
      <c r="J240" s="62"/>
      <c r="K240" s="62"/>
      <c r="L240" s="62"/>
      <c r="M240" s="63"/>
      <c r="N240" s="50" t="s">
        <v>411</v>
      </c>
    </row>
    <row r="241" spans="1:14" hidden="1" x14ac:dyDescent="0.25">
      <c r="A241" s="64" t="s">
        <v>707</v>
      </c>
      <c r="B241" s="60" t="s">
        <v>411</v>
      </c>
      <c r="C241" s="60" t="s">
        <v>501</v>
      </c>
      <c r="D241" s="60" t="s">
        <v>396</v>
      </c>
      <c r="E241" s="60" t="s">
        <v>397</v>
      </c>
      <c r="F241" s="61">
        <v>722.9</v>
      </c>
      <c r="G241" s="62"/>
      <c r="H241" s="61"/>
      <c r="I241" s="62"/>
      <c r="J241" s="62"/>
      <c r="K241" s="62"/>
      <c r="L241" s="62"/>
      <c r="M241" s="63"/>
      <c r="N241" s="50" t="s">
        <v>411</v>
      </c>
    </row>
    <row r="242" spans="1:14" hidden="1" x14ac:dyDescent="0.25">
      <c r="A242" s="64" t="s">
        <v>708</v>
      </c>
      <c r="B242" s="60" t="s">
        <v>411</v>
      </c>
      <c r="C242" s="60" t="s">
        <v>503</v>
      </c>
      <c r="D242" s="60" t="s">
        <v>396</v>
      </c>
      <c r="E242" s="60" t="s">
        <v>397</v>
      </c>
      <c r="F242" s="61">
        <v>722.9</v>
      </c>
      <c r="G242" s="62"/>
      <c r="H242" s="61"/>
      <c r="I242" s="62"/>
      <c r="J242" s="62"/>
      <c r="K242" s="62"/>
      <c r="L242" s="62"/>
      <c r="M242" s="63"/>
      <c r="N242" s="50" t="s">
        <v>411</v>
      </c>
    </row>
    <row r="243" spans="1:14" hidden="1" x14ac:dyDescent="0.25">
      <c r="A243" s="64" t="s">
        <v>709</v>
      </c>
      <c r="B243" s="60" t="s">
        <v>411</v>
      </c>
      <c r="C243" s="60" t="s">
        <v>505</v>
      </c>
      <c r="D243" s="60" t="s">
        <v>396</v>
      </c>
      <c r="E243" s="60" t="s">
        <v>397</v>
      </c>
      <c r="F243" s="61">
        <v>722.9</v>
      </c>
      <c r="G243" s="62"/>
      <c r="H243" s="61"/>
      <c r="I243" s="62"/>
      <c r="J243" s="62"/>
      <c r="K243" s="62"/>
      <c r="L243" s="62"/>
      <c r="M243" s="63"/>
      <c r="N243" s="50" t="s">
        <v>411</v>
      </c>
    </row>
    <row r="244" spans="1:14" hidden="1" x14ac:dyDescent="0.25">
      <c r="A244" s="64" t="s">
        <v>710</v>
      </c>
    </row>
  </sheetData>
  <autoFilter ref="A1:M244" xr:uid="{506F446D-AD25-413A-B7C4-D8CD0C2309FE}">
    <filterColumn colId="12">
      <filters>
        <dateGroupItem year="2022" month="8" dateTimeGrouping="month"/>
        <dateGroupItem year="2022" month="9" dateTimeGrouping="month"/>
      </filters>
    </filterColumn>
  </autoFilter>
  <mergeCells count="4">
    <mergeCell ref="P7:P9"/>
    <mergeCell ref="Q7:S7"/>
    <mergeCell ref="Q8:S8"/>
    <mergeCell ref="Q9:S9"/>
  </mergeCells>
  <conditionalFormatting sqref="A1:A87 A245:A1048576">
    <cfRule type="duplicateValues" dxfId="23" priority="5"/>
  </conditionalFormatting>
  <conditionalFormatting sqref="A1:A87">
    <cfRule type="duplicateValues" dxfId="22" priority="6"/>
  </conditionalFormatting>
  <conditionalFormatting sqref="A88:A97">
    <cfRule type="duplicateValues" dxfId="21" priority="3"/>
    <cfRule type="duplicateValues" dxfId="20" priority="4"/>
  </conditionalFormatting>
  <conditionalFormatting sqref="A98:A116 A118:A232">
    <cfRule type="duplicateValues" dxfId="19" priority="7"/>
  </conditionalFormatting>
  <conditionalFormatting sqref="A98:A116">
    <cfRule type="duplicateValues" dxfId="18" priority="8"/>
  </conditionalFormatting>
  <conditionalFormatting sqref="A233:A244">
    <cfRule type="duplicateValues" dxfId="17" priority="1"/>
    <cfRule type="duplicateValues" dxfId="16" priority="2"/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196FA0-1528-4B5B-BD68-7286B94413D8}">
  <sheetPr codeName="Planilha3"/>
  <dimension ref="A1:AA61"/>
  <sheetViews>
    <sheetView workbookViewId="0">
      <selection activeCell="B5" sqref="A5:XFD5"/>
    </sheetView>
  </sheetViews>
  <sheetFormatPr defaultColWidth="10" defaultRowHeight="12" x14ac:dyDescent="0.2"/>
  <cols>
    <col min="1" max="1" width="6.7109375" style="9" bestFit="1" customWidth="1"/>
    <col min="2" max="2" width="6.5703125" style="36" bestFit="1" customWidth="1"/>
    <col min="3" max="3" width="13.140625" style="36" bestFit="1" customWidth="1"/>
    <col min="4" max="4" width="6.28515625" style="36" bestFit="1" customWidth="1"/>
    <col min="5" max="5" width="18.42578125" style="9" bestFit="1" customWidth="1"/>
    <col min="6" max="6" width="7.85546875" style="36" bestFit="1" customWidth="1"/>
    <col min="7" max="7" width="9.140625" style="37" bestFit="1" customWidth="1"/>
    <col min="8" max="8" width="8.28515625" style="38" bestFit="1" customWidth="1"/>
    <col min="9" max="9" width="7.42578125" style="37" bestFit="1" customWidth="1"/>
    <col min="10" max="10" width="11.28515625" style="37" bestFit="1" customWidth="1"/>
    <col min="11" max="11" width="20.28515625" style="37" bestFit="1" customWidth="1"/>
    <col min="12" max="14" width="9.5703125" style="37" bestFit="1" customWidth="1"/>
    <col min="15" max="15" width="10.28515625" style="37" bestFit="1" customWidth="1"/>
    <col min="16" max="16" width="17.7109375" style="39" bestFit="1" customWidth="1"/>
    <col min="17" max="26" width="10" style="9"/>
    <col min="27" max="27" width="3.85546875" style="9" bestFit="1" customWidth="1"/>
    <col min="28" max="16384" width="10" style="9"/>
  </cols>
  <sheetData>
    <row r="1" spans="1:17" x14ac:dyDescent="0.2">
      <c r="A1" s="304" t="s">
        <v>711</v>
      </c>
      <c r="B1" s="304" t="s">
        <v>712</v>
      </c>
      <c r="C1" s="304" t="s">
        <v>380</v>
      </c>
      <c r="D1" s="304" t="s">
        <v>381</v>
      </c>
      <c r="E1" s="300" t="s">
        <v>382</v>
      </c>
      <c r="F1" s="300" t="s">
        <v>383</v>
      </c>
      <c r="G1" s="300" t="s">
        <v>380</v>
      </c>
      <c r="H1" s="302" t="s">
        <v>384</v>
      </c>
      <c r="I1" s="300" t="s">
        <v>385</v>
      </c>
      <c r="J1" s="300" t="s">
        <v>386</v>
      </c>
      <c r="K1" s="310" t="s">
        <v>387</v>
      </c>
      <c r="L1" s="300" t="s">
        <v>388</v>
      </c>
      <c r="M1" s="300" t="s">
        <v>389</v>
      </c>
      <c r="N1" s="300" t="s">
        <v>390</v>
      </c>
      <c r="O1" s="300" t="s">
        <v>391</v>
      </c>
      <c r="P1" s="306" t="s">
        <v>392</v>
      </c>
    </row>
    <row r="2" spans="1:17" ht="12.75" thickBot="1" x14ac:dyDescent="0.25">
      <c r="A2" s="305"/>
      <c r="B2" s="305"/>
      <c r="C2" s="305"/>
      <c r="D2" s="305"/>
      <c r="E2" s="301"/>
      <c r="F2" s="301"/>
      <c r="G2" s="301"/>
      <c r="H2" s="303"/>
      <c r="I2" s="301"/>
      <c r="J2" s="301"/>
      <c r="K2" s="311"/>
      <c r="L2" s="301"/>
      <c r="M2" s="301"/>
      <c r="N2" s="301"/>
      <c r="O2" s="301"/>
      <c r="P2" s="307"/>
    </row>
    <row r="3" spans="1:17" x14ac:dyDescent="0.2">
      <c r="A3" s="308" t="s">
        <v>713</v>
      </c>
      <c r="B3" s="10" t="s">
        <v>714</v>
      </c>
      <c r="C3" s="10" t="s">
        <v>394</v>
      </c>
      <c r="D3" s="10" t="s">
        <v>715</v>
      </c>
      <c r="E3" s="11" t="s">
        <v>396</v>
      </c>
      <c r="F3" s="10" t="s">
        <v>397</v>
      </c>
      <c r="G3" s="12">
        <v>728.7</v>
      </c>
      <c r="H3" s="13">
        <v>44603</v>
      </c>
      <c r="I3" s="12" t="s">
        <v>398</v>
      </c>
      <c r="J3" s="13">
        <v>44628</v>
      </c>
      <c r="K3" s="13">
        <v>44628</v>
      </c>
      <c r="L3" s="13">
        <v>44629</v>
      </c>
      <c r="M3" s="14">
        <v>44630</v>
      </c>
      <c r="N3" s="13"/>
      <c r="O3" s="13">
        <v>44637</v>
      </c>
      <c r="P3" s="15"/>
      <c r="Q3" s="16" t="str">
        <f>IFERROR(VLOOKUP(#REF!,#REF!,30,0),"")</f>
        <v/>
      </c>
    </row>
    <row r="4" spans="1:17" x14ac:dyDescent="0.2">
      <c r="A4" s="309"/>
      <c r="B4" s="17" t="s">
        <v>716</v>
      </c>
      <c r="C4" s="17" t="s">
        <v>411</v>
      </c>
      <c r="D4" s="17" t="s">
        <v>717</v>
      </c>
      <c r="E4" s="18" t="s">
        <v>396</v>
      </c>
      <c r="F4" s="17" t="s">
        <v>397</v>
      </c>
      <c r="G4" s="19">
        <v>728.7</v>
      </c>
      <c r="H4" s="14">
        <v>44602</v>
      </c>
      <c r="I4" s="19" t="s">
        <v>398</v>
      </c>
      <c r="J4" s="14">
        <v>44625</v>
      </c>
      <c r="K4" s="14">
        <v>44625</v>
      </c>
      <c r="L4" s="14">
        <v>44627</v>
      </c>
      <c r="M4" s="14">
        <v>44628</v>
      </c>
      <c r="N4" s="14"/>
      <c r="O4" s="14">
        <v>44636</v>
      </c>
      <c r="P4" s="20"/>
      <c r="Q4" s="16" t="str">
        <f>IFERROR(VLOOKUP(#REF!,#REF!,30,0),"")</f>
        <v/>
      </c>
    </row>
    <row r="5" spans="1:17" x14ac:dyDescent="0.2">
      <c r="A5" s="309"/>
      <c r="B5" s="17" t="s">
        <v>718</v>
      </c>
      <c r="C5" s="17" t="s">
        <v>411</v>
      </c>
      <c r="D5" s="17" t="s">
        <v>719</v>
      </c>
      <c r="E5" s="18" t="s">
        <v>396</v>
      </c>
      <c r="F5" s="17" t="s">
        <v>397</v>
      </c>
      <c r="G5" s="19">
        <v>728.7</v>
      </c>
      <c r="H5" s="14">
        <v>44603</v>
      </c>
      <c r="I5" s="19" t="s">
        <v>398</v>
      </c>
      <c r="J5" s="14">
        <v>44615</v>
      </c>
      <c r="K5" s="14">
        <v>44615</v>
      </c>
      <c r="L5" s="14">
        <v>44616</v>
      </c>
      <c r="M5" s="14">
        <v>44617</v>
      </c>
      <c r="N5" s="14"/>
      <c r="O5" s="14">
        <v>44637</v>
      </c>
      <c r="P5" s="20" t="s">
        <v>720</v>
      </c>
      <c r="Q5" s="16" t="str">
        <f>IFERROR(VLOOKUP(#REF!,#REF!,30,0),"")</f>
        <v/>
      </c>
    </row>
    <row r="6" spans="1:17" x14ac:dyDescent="0.2">
      <c r="A6" s="309"/>
      <c r="B6" s="17" t="s">
        <v>721</v>
      </c>
      <c r="C6" s="17" t="s">
        <v>722</v>
      </c>
      <c r="D6" s="17" t="s">
        <v>715</v>
      </c>
      <c r="E6" s="18" t="s">
        <v>723</v>
      </c>
      <c r="F6" s="17" t="s">
        <v>397</v>
      </c>
      <c r="G6" s="19">
        <v>728.7</v>
      </c>
      <c r="H6" s="14">
        <v>44596</v>
      </c>
      <c r="I6" s="19" t="s">
        <v>398</v>
      </c>
      <c r="J6" s="14">
        <v>44627</v>
      </c>
      <c r="K6" s="14">
        <v>44627</v>
      </c>
      <c r="L6" s="14">
        <v>44629</v>
      </c>
      <c r="M6" s="14">
        <v>44630</v>
      </c>
      <c r="N6" s="14"/>
      <c r="O6" s="14">
        <v>44637</v>
      </c>
      <c r="P6" s="20"/>
      <c r="Q6" s="16" t="str">
        <f>IFERROR(VLOOKUP(#REF!,#REF!,30,0),"")</f>
        <v/>
      </c>
    </row>
    <row r="7" spans="1:17" x14ac:dyDescent="0.2">
      <c r="A7" s="309"/>
      <c r="B7" s="17" t="s">
        <v>724</v>
      </c>
      <c r="C7" s="17" t="s">
        <v>722</v>
      </c>
      <c r="D7" s="17" t="s">
        <v>725</v>
      </c>
      <c r="E7" s="18" t="s">
        <v>723</v>
      </c>
      <c r="F7" s="17" t="s">
        <v>397</v>
      </c>
      <c r="G7" s="19">
        <v>728.7</v>
      </c>
      <c r="H7" s="14">
        <v>44596</v>
      </c>
      <c r="I7" s="19" t="s">
        <v>398</v>
      </c>
      <c r="J7" s="14">
        <v>44614</v>
      </c>
      <c r="K7" s="14">
        <v>44614</v>
      </c>
      <c r="L7" s="14">
        <v>44616</v>
      </c>
      <c r="M7" s="14">
        <v>44617</v>
      </c>
      <c r="N7" s="14"/>
      <c r="O7" s="14">
        <v>44628</v>
      </c>
      <c r="P7" s="20"/>
      <c r="Q7" s="16" t="str">
        <f>IFERROR(VLOOKUP(B1,#REF!,30,0),"")</f>
        <v/>
      </c>
    </row>
    <row r="8" spans="1:17" x14ac:dyDescent="0.2">
      <c r="A8" s="309"/>
      <c r="B8" s="17" t="s">
        <v>726</v>
      </c>
      <c r="C8" s="17" t="s">
        <v>722</v>
      </c>
      <c r="D8" s="17" t="s">
        <v>725</v>
      </c>
      <c r="E8" s="18" t="s">
        <v>723</v>
      </c>
      <c r="F8" s="17" t="s">
        <v>397</v>
      </c>
      <c r="G8" s="19">
        <v>728.7</v>
      </c>
      <c r="H8" s="14">
        <v>44568</v>
      </c>
      <c r="I8" s="19" t="s">
        <v>398</v>
      </c>
      <c r="J8" s="14">
        <v>44617</v>
      </c>
      <c r="K8" s="14">
        <v>44617</v>
      </c>
      <c r="L8" s="14">
        <v>44618</v>
      </c>
      <c r="M8" s="14">
        <v>44622</v>
      </c>
      <c r="N8" s="14"/>
      <c r="O8" s="14">
        <v>44630</v>
      </c>
      <c r="P8" s="20"/>
      <c r="Q8" s="16" t="str">
        <f>IFERROR(VLOOKUP(B2,#REF!,30,0),"")</f>
        <v/>
      </c>
    </row>
    <row r="9" spans="1:17" x14ac:dyDescent="0.2">
      <c r="A9" s="309"/>
      <c r="B9" s="17" t="s">
        <v>727</v>
      </c>
      <c r="C9" s="17" t="s">
        <v>722</v>
      </c>
      <c r="D9" s="17" t="s">
        <v>728</v>
      </c>
      <c r="E9" s="18" t="s">
        <v>723</v>
      </c>
      <c r="F9" s="17" t="s">
        <v>397</v>
      </c>
      <c r="G9" s="19">
        <v>728.7</v>
      </c>
      <c r="H9" s="14">
        <v>44596</v>
      </c>
      <c r="I9" s="19" t="s">
        <v>398</v>
      </c>
      <c r="J9" s="14">
        <v>44618</v>
      </c>
      <c r="K9" s="14">
        <v>44618</v>
      </c>
      <c r="L9" s="14">
        <v>44622</v>
      </c>
      <c r="M9" s="14">
        <v>44623</v>
      </c>
      <c r="N9" s="14"/>
      <c r="O9" s="14">
        <v>44636</v>
      </c>
      <c r="P9" s="20"/>
      <c r="Q9" s="16" t="str">
        <f>IFERROR(VLOOKUP(B3,#REF!,30,0),"")</f>
        <v/>
      </c>
    </row>
    <row r="10" spans="1:17" x14ac:dyDescent="0.2">
      <c r="A10" s="309"/>
      <c r="B10" s="17" t="s">
        <v>729</v>
      </c>
      <c r="C10" s="17" t="s">
        <v>722</v>
      </c>
      <c r="D10" s="17" t="s">
        <v>730</v>
      </c>
      <c r="E10" s="18" t="s">
        <v>723</v>
      </c>
      <c r="F10" s="17" t="s">
        <v>397</v>
      </c>
      <c r="G10" s="19">
        <v>728.7</v>
      </c>
      <c r="H10" s="14">
        <v>44599</v>
      </c>
      <c r="I10" s="19" t="s">
        <v>398</v>
      </c>
      <c r="J10" s="14">
        <v>44617</v>
      </c>
      <c r="K10" s="14">
        <v>44617</v>
      </c>
      <c r="L10" s="14">
        <v>44622</v>
      </c>
      <c r="M10" s="14">
        <v>44623</v>
      </c>
      <c r="N10" s="14"/>
      <c r="O10" s="14">
        <v>44636</v>
      </c>
      <c r="P10" s="20" t="s">
        <v>731</v>
      </c>
      <c r="Q10" s="16" t="str">
        <f>IFERROR(VLOOKUP(B4,#REF!,30,0),"")</f>
        <v/>
      </c>
    </row>
    <row r="11" spans="1:17" x14ac:dyDescent="0.2">
      <c r="A11" s="309"/>
      <c r="B11" s="17" t="s">
        <v>732</v>
      </c>
      <c r="C11" s="17" t="s">
        <v>722</v>
      </c>
      <c r="D11" s="17" t="s">
        <v>733</v>
      </c>
      <c r="E11" s="18" t="s">
        <v>723</v>
      </c>
      <c r="F11" s="17" t="s">
        <v>397</v>
      </c>
      <c r="G11" s="19">
        <v>728.7</v>
      </c>
      <c r="H11" s="14">
        <v>44599</v>
      </c>
      <c r="I11" s="19" t="s">
        <v>398</v>
      </c>
      <c r="J11" s="14">
        <v>44616</v>
      </c>
      <c r="K11" s="14">
        <v>44616</v>
      </c>
      <c r="L11" s="14">
        <v>44617</v>
      </c>
      <c r="M11" s="14">
        <v>44622</v>
      </c>
      <c r="N11" s="14"/>
      <c r="O11" s="14">
        <v>44630</v>
      </c>
      <c r="P11" s="20"/>
      <c r="Q11" s="16" t="str">
        <f>IFERROR(VLOOKUP(B5,#REF!,30,0),"")</f>
        <v/>
      </c>
    </row>
    <row r="12" spans="1:17" x14ac:dyDescent="0.2">
      <c r="A12" s="309"/>
      <c r="B12" s="17" t="s">
        <v>734</v>
      </c>
      <c r="C12" s="17" t="s">
        <v>722</v>
      </c>
      <c r="D12" s="17" t="s">
        <v>735</v>
      </c>
      <c r="E12" s="18" t="s">
        <v>723</v>
      </c>
      <c r="F12" s="17" t="s">
        <v>397</v>
      </c>
      <c r="G12" s="19">
        <v>728.7</v>
      </c>
      <c r="H12" s="14">
        <v>44599</v>
      </c>
      <c r="I12" s="19" t="s">
        <v>398</v>
      </c>
      <c r="J12" s="14">
        <v>44617</v>
      </c>
      <c r="K12" s="14">
        <v>44617</v>
      </c>
      <c r="L12" s="14">
        <v>44618</v>
      </c>
      <c r="M12" s="14">
        <v>44622</v>
      </c>
      <c r="N12" s="14"/>
      <c r="O12" s="14">
        <v>44630</v>
      </c>
      <c r="P12" s="20" t="s">
        <v>731</v>
      </c>
      <c r="Q12" s="16" t="str">
        <f>IFERROR(VLOOKUP(B6,#REF!,30,0),"")</f>
        <v/>
      </c>
    </row>
    <row r="13" spans="1:17" x14ac:dyDescent="0.2">
      <c r="A13" s="309"/>
      <c r="B13" s="17" t="s">
        <v>736</v>
      </c>
      <c r="C13" s="17" t="s">
        <v>722</v>
      </c>
      <c r="D13" s="17" t="s">
        <v>737</v>
      </c>
      <c r="E13" s="18" t="s">
        <v>723</v>
      </c>
      <c r="F13" s="17" t="s">
        <v>397</v>
      </c>
      <c r="G13" s="19">
        <v>728.7</v>
      </c>
      <c r="H13" s="14">
        <v>44600</v>
      </c>
      <c r="I13" s="19" t="s">
        <v>398</v>
      </c>
      <c r="J13" s="14">
        <v>44618</v>
      </c>
      <c r="K13" s="14">
        <v>44618</v>
      </c>
      <c r="L13" s="14">
        <v>44622</v>
      </c>
      <c r="M13" s="14">
        <v>44623</v>
      </c>
      <c r="N13" s="14"/>
      <c r="O13" s="14">
        <v>44636</v>
      </c>
      <c r="P13" s="20"/>
      <c r="Q13" s="16" t="str">
        <f>IFERROR(VLOOKUP(B7,#REF!,30,0),"")</f>
        <v/>
      </c>
    </row>
    <row r="14" spans="1:17" x14ac:dyDescent="0.2">
      <c r="A14" s="309"/>
      <c r="B14" s="17" t="s">
        <v>738</v>
      </c>
      <c r="C14" s="17" t="s">
        <v>722</v>
      </c>
      <c r="D14" s="17" t="s">
        <v>739</v>
      </c>
      <c r="E14" s="18" t="s">
        <v>723</v>
      </c>
      <c r="F14" s="17" t="s">
        <v>397</v>
      </c>
      <c r="G14" s="19">
        <v>728.7</v>
      </c>
      <c r="H14" s="14">
        <v>44599</v>
      </c>
      <c r="I14" s="19" t="s">
        <v>398</v>
      </c>
      <c r="J14" s="14">
        <v>44617</v>
      </c>
      <c r="K14" s="14">
        <v>44617</v>
      </c>
      <c r="L14" s="14">
        <v>44618</v>
      </c>
      <c r="M14" s="14">
        <v>44622</v>
      </c>
      <c r="N14" s="14"/>
      <c r="O14" s="14">
        <v>44630</v>
      </c>
      <c r="P14" s="20"/>
      <c r="Q14" s="16" t="str">
        <f>IFERROR(VLOOKUP(B8,#REF!,30,0),"")</f>
        <v/>
      </c>
    </row>
    <row r="15" spans="1:17" x14ac:dyDescent="0.2">
      <c r="A15" s="309"/>
      <c r="B15" s="17" t="s">
        <v>740</v>
      </c>
      <c r="C15" s="17" t="s">
        <v>722</v>
      </c>
      <c r="D15" s="17" t="s">
        <v>741</v>
      </c>
      <c r="E15" s="18" t="s">
        <v>723</v>
      </c>
      <c r="F15" s="17" t="s">
        <v>397</v>
      </c>
      <c r="G15" s="19">
        <v>728.7</v>
      </c>
      <c r="H15" s="14">
        <v>44600</v>
      </c>
      <c r="I15" s="19" t="s">
        <v>398</v>
      </c>
      <c r="J15" s="14">
        <v>44623</v>
      </c>
      <c r="K15" s="14">
        <v>44623</v>
      </c>
      <c r="L15" s="14">
        <v>44624</v>
      </c>
      <c r="M15" s="14">
        <v>44627</v>
      </c>
      <c r="N15" s="14"/>
      <c r="O15" s="14">
        <v>44636</v>
      </c>
      <c r="P15" s="20"/>
      <c r="Q15" s="16" t="str">
        <f>IFERROR(VLOOKUP(B9,#REF!,30,0),"")</f>
        <v/>
      </c>
    </row>
    <row r="16" spans="1:17" x14ac:dyDescent="0.2">
      <c r="A16" s="309"/>
      <c r="B16" s="17" t="s">
        <v>742</v>
      </c>
      <c r="C16" s="17" t="s">
        <v>722</v>
      </c>
      <c r="D16" s="17" t="s">
        <v>743</v>
      </c>
      <c r="E16" s="18" t="s">
        <v>723</v>
      </c>
      <c r="F16" s="17" t="s">
        <v>397</v>
      </c>
      <c r="G16" s="19">
        <v>728.7</v>
      </c>
      <c r="H16" s="14">
        <v>44601</v>
      </c>
      <c r="I16" s="19" t="s">
        <v>398</v>
      </c>
      <c r="J16" s="14">
        <v>44624</v>
      </c>
      <c r="K16" s="14">
        <v>44624</v>
      </c>
      <c r="L16" s="14">
        <v>44627</v>
      </c>
      <c r="M16" s="14">
        <v>44628</v>
      </c>
      <c r="N16" s="14"/>
      <c r="O16" s="14">
        <v>44632</v>
      </c>
      <c r="P16" s="20"/>
      <c r="Q16" s="16" t="str">
        <f>IFERROR(VLOOKUP(B10,#REF!,30,0),"")</f>
        <v/>
      </c>
    </row>
    <row r="17" spans="1:27" x14ac:dyDescent="0.2">
      <c r="A17" s="309"/>
      <c r="B17" s="17" t="s">
        <v>744</v>
      </c>
      <c r="C17" s="17" t="s">
        <v>722</v>
      </c>
      <c r="D17" s="17" t="s">
        <v>743</v>
      </c>
      <c r="E17" s="18" t="s">
        <v>723</v>
      </c>
      <c r="F17" s="17" t="s">
        <v>397</v>
      </c>
      <c r="G17" s="19">
        <v>728.7</v>
      </c>
      <c r="H17" s="14">
        <v>44601</v>
      </c>
      <c r="I17" s="19" t="s">
        <v>398</v>
      </c>
      <c r="J17" s="14">
        <v>44622</v>
      </c>
      <c r="K17" s="14">
        <v>44622</v>
      </c>
      <c r="L17" s="14">
        <v>44627</v>
      </c>
      <c r="M17" s="14">
        <v>44628</v>
      </c>
      <c r="N17" s="14"/>
      <c r="O17" s="14">
        <v>44632</v>
      </c>
      <c r="P17" s="20"/>
      <c r="Q17" s="16" t="str">
        <f>IFERROR(VLOOKUP(B11,#REF!,30,0),"")</f>
        <v/>
      </c>
    </row>
    <row r="18" spans="1:27" x14ac:dyDescent="0.2">
      <c r="A18" s="309"/>
      <c r="B18" s="21" t="s">
        <v>745</v>
      </c>
      <c r="C18" s="21" t="s">
        <v>722</v>
      </c>
      <c r="D18" s="21" t="s">
        <v>717</v>
      </c>
      <c r="E18" s="22" t="s">
        <v>723</v>
      </c>
      <c r="F18" s="21" t="s">
        <v>397</v>
      </c>
      <c r="G18" s="23">
        <v>728.7</v>
      </c>
      <c r="H18" s="24">
        <v>44603</v>
      </c>
      <c r="I18" s="23" t="s">
        <v>398</v>
      </c>
      <c r="J18" s="24">
        <v>44624</v>
      </c>
      <c r="K18" s="24">
        <v>44624</v>
      </c>
      <c r="L18" s="24">
        <v>44627</v>
      </c>
      <c r="M18" s="24">
        <v>44628</v>
      </c>
      <c r="N18" s="24"/>
      <c r="O18" s="24">
        <v>44636</v>
      </c>
      <c r="P18" s="25"/>
      <c r="Q18" s="16" t="str">
        <f>IFERROR(VLOOKUP(B12,#REF!,30,0),"")</f>
        <v/>
      </c>
      <c r="AA18" s="9">
        <f>64*35</f>
        <v>2240</v>
      </c>
    </row>
    <row r="19" spans="1:27" x14ac:dyDescent="0.2">
      <c r="A19" s="298"/>
      <c r="B19" s="26" t="s">
        <v>746</v>
      </c>
      <c r="C19" s="26" t="s">
        <v>394</v>
      </c>
      <c r="D19" s="26" t="s">
        <v>747</v>
      </c>
      <c r="E19" s="27" t="s">
        <v>396</v>
      </c>
      <c r="F19" s="26" t="s">
        <v>397</v>
      </c>
      <c r="G19" s="28">
        <v>721.9</v>
      </c>
      <c r="H19" s="29">
        <v>44653</v>
      </c>
      <c r="I19" s="28" t="s">
        <v>398</v>
      </c>
      <c r="J19" s="29">
        <v>44656</v>
      </c>
      <c r="K19" s="29">
        <v>44656</v>
      </c>
      <c r="L19" s="29">
        <v>44657</v>
      </c>
      <c r="M19" s="29">
        <v>44658</v>
      </c>
      <c r="N19" s="29"/>
      <c r="O19" s="29">
        <v>44662</v>
      </c>
      <c r="P19" s="30"/>
      <c r="Q19" s="16" t="str">
        <f>IFERROR(VLOOKUP(B13,#REF!,30,0),"")</f>
        <v/>
      </c>
    </row>
    <row r="20" spans="1:27" x14ac:dyDescent="0.2">
      <c r="A20" s="298"/>
      <c r="B20" s="26" t="s">
        <v>748</v>
      </c>
      <c r="C20" s="26" t="s">
        <v>394</v>
      </c>
      <c r="D20" s="26" t="s">
        <v>747</v>
      </c>
      <c r="E20" s="27" t="s">
        <v>396</v>
      </c>
      <c r="F20" s="26" t="s">
        <v>397</v>
      </c>
      <c r="G20" s="28">
        <v>721.9</v>
      </c>
      <c r="H20" s="29">
        <v>44652</v>
      </c>
      <c r="I20" s="28" t="s">
        <v>398</v>
      </c>
      <c r="J20" s="29">
        <v>44655</v>
      </c>
      <c r="K20" s="29">
        <v>44656</v>
      </c>
      <c r="L20" s="29">
        <v>44657</v>
      </c>
      <c r="M20" s="29">
        <v>44658</v>
      </c>
      <c r="N20" s="29"/>
      <c r="O20" s="29">
        <v>44662</v>
      </c>
      <c r="P20" s="30"/>
      <c r="Q20" s="16" t="str">
        <f>IFERROR(VLOOKUP(B14,#REF!,30,0),"")</f>
        <v/>
      </c>
    </row>
    <row r="21" spans="1:27" x14ac:dyDescent="0.2">
      <c r="A21" s="298"/>
      <c r="B21" s="26" t="s">
        <v>749</v>
      </c>
      <c r="C21" s="26" t="s">
        <v>394</v>
      </c>
      <c r="D21" s="26" t="s">
        <v>747</v>
      </c>
      <c r="E21" s="27" t="s">
        <v>396</v>
      </c>
      <c r="F21" s="26" t="s">
        <v>397</v>
      </c>
      <c r="G21" s="28">
        <v>721.9</v>
      </c>
      <c r="H21" s="29">
        <v>44653</v>
      </c>
      <c r="I21" s="28" t="s">
        <v>398</v>
      </c>
      <c r="J21" s="29">
        <v>44656</v>
      </c>
      <c r="K21" s="29">
        <v>44656</v>
      </c>
      <c r="L21" s="29">
        <v>44657</v>
      </c>
      <c r="M21" s="29">
        <v>44658</v>
      </c>
      <c r="N21" s="29"/>
      <c r="O21" s="29">
        <v>44662</v>
      </c>
      <c r="P21" s="30"/>
      <c r="Q21" s="16" t="str">
        <f>IFERROR(VLOOKUP(B15,#REF!,30,0),"")</f>
        <v/>
      </c>
    </row>
    <row r="22" spans="1:27" x14ac:dyDescent="0.2">
      <c r="A22" s="298"/>
      <c r="B22" s="26" t="s">
        <v>750</v>
      </c>
      <c r="C22" s="26" t="s">
        <v>394</v>
      </c>
      <c r="D22" s="26" t="s">
        <v>751</v>
      </c>
      <c r="E22" s="27" t="s">
        <v>396</v>
      </c>
      <c r="F22" s="26" t="s">
        <v>397</v>
      </c>
      <c r="G22" s="28">
        <v>722.9</v>
      </c>
      <c r="H22" s="29">
        <v>44658</v>
      </c>
      <c r="I22" s="28" t="s">
        <v>398</v>
      </c>
      <c r="J22" s="29">
        <v>44663</v>
      </c>
      <c r="K22" s="29">
        <v>44663</v>
      </c>
      <c r="L22" s="29">
        <v>44665</v>
      </c>
      <c r="M22" s="29">
        <v>44667</v>
      </c>
      <c r="N22" s="29"/>
      <c r="O22" s="29">
        <v>44676</v>
      </c>
      <c r="P22" s="30"/>
      <c r="Q22" s="16" t="str">
        <f>IFERROR(VLOOKUP(B16,#REF!,30,0),"")</f>
        <v/>
      </c>
    </row>
    <row r="23" spans="1:27" x14ac:dyDescent="0.2">
      <c r="A23" s="298"/>
      <c r="B23" s="26" t="s">
        <v>752</v>
      </c>
      <c r="C23" s="26" t="s">
        <v>394</v>
      </c>
      <c r="D23" s="26" t="s">
        <v>751</v>
      </c>
      <c r="E23" s="27" t="s">
        <v>396</v>
      </c>
      <c r="F23" s="26" t="s">
        <v>397</v>
      </c>
      <c r="G23" s="28">
        <v>722.9</v>
      </c>
      <c r="H23" s="29">
        <v>44656</v>
      </c>
      <c r="I23" s="28" t="s">
        <v>398</v>
      </c>
      <c r="J23" s="29">
        <v>44662</v>
      </c>
      <c r="K23" s="29">
        <v>44662</v>
      </c>
      <c r="L23" s="29">
        <v>44665</v>
      </c>
      <c r="M23" s="29">
        <v>44667</v>
      </c>
      <c r="N23" s="29"/>
      <c r="O23" s="29">
        <v>44676</v>
      </c>
      <c r="P23" s="30"/>
      <c r="Q23" s="16" t="str">
        <f>IFERROR(VLOOKUP(B17,#REF!,30,0),"")</f>
        <v/>
      </c>
    </row>
    <row r="24" spans="1:27" x14ac:dyDescent="0.2">
      <c r="A24" s="298"/>
      <c r="B24" s="26" t="s">
        <v>753</v>
      </c>
      <c r="C24" s="26" t="s">
        <v>394</v>
      </c>
      <c r="D24" s="26" t="s">
        <v>751</v>
      </c>
      <c r="E24" s="27" t="s">
        <v>396</v>
      </c>
      <c r="F24" s="26" t="s">
        <v>397</v>
      </c>
      <c r="G24" s="28">
        <v>722.9</v>
      </c>
      <c r="H24" s="29">
        <v>44657</v>
      </c>
      <c r="I24" s="28" t="s">
        <v>398</v>
      </c>
      <c r="J24" s="29">
        <v>44663</v>
      </c>
      <c r="K24" s="29">
        <v>44663</v>
      </c>
      <c r="L24" s="29">
        <v>44664</v>
      </c>
      <c r="M24" s="29">
        <v>44665</v>
      </c>
      <c r="N24" s="29"/>
      <c r="O24" s="29">
        <v>44673</v>
      </c>
      <c r="P24" s="30"/>
      <c r="Q24" s="16" t="str">
        <f>IFERROR(VLOOKUP(B18,#REF!,30,0),"")</f>
        <v/>
      </c>
    </row>
    <row r="25" spans="1:27" x14ac:dyDescent="0.2">
      <c r="A25" s="298"/>
      <c r="B25" s="26" t="s">
        <v>754</v>
      </c>
      <c r="C25" s="26" t="s">
        <v>394</v>
      </c>
      <c r="D25" s="26" t="s">
        <v>755</v>
      </c>
      <c r="E25" s="27" t="s">
        <v>396</v>
      </c>
      <c r="F25" s="26" t="s">
        <v>397</v>
      </c>
      <c r="G25" s="28">
        <v>722.9</v>
      </c>
      <c r="H25" s="29">
        <v>44656</v>
      </c>
      <c r="I25" s="28" t="s">
        <v>398</v>
      </c>
      <c r="J25" s="29">
        <v>44659</v>
      </c>
      <c r="K25" s="29">
        <v>44659</v>
      </c>
      <c r="L25" s="29">
        <v>44664</v>
      </c>
      <c r="M25" s="29">
        <v>44665</v>
      </c>
      <c r="N25" s="29"/>
      <c r="O25" s="29">
        <v>44671</v>
      </c>
      <c r="P25" s="30"/>
      <c r="Q25" s="16" t="str">
        <f>IFERROR(VLOOKUP(B19,#REF!,30,0),"")</f>
        <v/>
      </c>
    </row>
    <row r="26" spans="1:27" x14ac:dyDescent="0.2">
      <c r="A26" s="298"/>
      <c r="B26" s="26" t="s">
        <v>756</v>
      </c>
      <c r="C26" s="26" t="s">
        <v>394</v>
      </c>
      <c r="D26" s="26" t="s">
        <v>755</v>
      </c>
      <c r="E26" s="27" t="s">
        <v>396</v>
      </c>
      <c r="F26" s="26" t="s">
        <v>397</v>
      </c>
      <c r="G26" s="28">
        <v>722.9</v>
      </c>
      <c r="H26" s="29">
        <v>44655</v>
      </c>
      <c r="I26" s="28" t="s">
        <v>398</v>
      </c>
      <c r="J26" s="29">
        <v>44658</v>
      </c>
      <c r="K26" s="29">
        <v>44658</v>
      </c>
      <c r="L26" s="29">
        <v>44664</v>
      </c>
      <c r="M26" s="29">
        <v>44665</v>
      </c>
      <c r="N26" s="29"/>
      <c r="O26" s="29">
        <v>44671</v>
      </c>
      <c r="P26" s="30"/>
      <c r="Q26" s="16" t="str">
        <f>IFERROR(VLOOKUP(B20,#REF!,30,0),"")</f>
        <v/>
      </c>
    </row>
    <row r="27" spans="1:27" x14ac:dyDescent="0.2">
      <c r="A27" s="298"/>
      <c r="B27" s="26" t="s">
        <v>757</v>
      </c>
      <c r="C27" s="26" t="s">
        <v>394</v>
      </c>
      <c r="D27" s="26" t="s">
        <v>715</v>
      </c>
      <c r="E27" s="27" t="s">
        <v>396</v>
      </c>
      <c r="F27" s="26" t="s">
        <v>397</v>
      </c>
      <c r="G27" s="28">
        <v>722.9</v>
      </c>
      <c r="H27" s="29">
        <v>44657</v>
      </c>
      <c r="I27" s="28" t="s">
        <v>398</v>
      </c>
      <c r="J27" s="29">
        <v>44662</v>
      </c>
      <c r="K27" s="29">
        <v>44662</v>
      </c>
      <c r="L27" s="29">
        <v>44663</v>
      </c>
      <c r="M27" s="29">
        <v>44664</v>
      </c>
      <c r="N27" s="29"/>
      <c r="O27" s="29">
        <v>44673</v>
      </c>
      <c r="P27" s="30"/>
      <c r="Q27" s="16" t="str">
        <f>IFERROR(VLOOKUP(B21,#REF!,30,0),"")</f>
        <v/>
      </c>
    </row>
    <row r="28" spans="1:27" x14ac:dyDescent="0.2">
      <c r="A28" s="298"/>
      <c r="B28" s="26" t="s">
        <v>758</v>
      </c>
      <c r="C28" s="26" t="s">
        <v>394</v>
      </c>
      <c r="D28" s="26" t="s">
        <v>715</v>
      </c>
      <c r="E28" s="27" t="s">
        <v>396</v>
      </c>
      <c r="F28" s="26" t="s">
        <v>397</v>
      </c>
      <c r="G28" s="28">
        <v>722.9</v>
      </c>
      <c r="H28" s="29">
        <v>44656</v>
      </c>
      <c r="I28" s="28" t="s">
        <v>398</v>
      </c>
      <c r="J28" s="29">
        <v>44659</v>
      </c>
      <c r="K28" s="29">
        <v>44659</v>
      </c>
      <c r="L28" s="29">
        <v>44663</v>
      </c>
      <c r="M28" s="29">
        <v>44664</v>
      </c>
      <c r="N28" s="29"/>
      <c r="O28" s="29">
        <v>44676</v>
      </c>
      <c r="P28" s="30"/>
      <c r="Q28" s="16"/>
    </row>
    <row r="29" spans="1:27" x14ac:dyDescent="0.2">
      <c r="A29" s="298"/>
      <c r="B29" s="26" t="s">
        <v>759</v>
      </c>
      <c r="C29" s="26" t="s">
        <v>411</v>
      </c>
      <c r="D29" s="26" t="s">
        <v>717</v>
      </c>
      <c r="E29" s="27" t="s">
        <v>396</v>
      </c>
      <c r="F29" s="26" t="s">
        <v>397</v>
      </c>
      <c r="G29" s="28">
        <v>722.9</v>
      </c>
      <c r="H29" s="29">
        <v>44642</v>
      </c>
      <c r="I29" s="28" t="s">
        <v>398</v>
      </c>
      <c r="J29" s="29">
        <v>44643</v>
      </c>
      <c r="K29" s="29">
        <v>44643</v>
      </c>
      <c r="L29" s="29">
        <v>44648</v>
      </c>
      <c r="M29" s="29">
        <v>44649</v>
      </c>
      <c r="N29" s="29"/>
      <c r="O29" s="29">
        <v>44676</v>
      </c>
      <c r="P29" s="30"/>
      <c r="Q29" s="16"/>
    </row>
    <row r="30" spans="1:27" x14ac:dyDescent="0.2">
      <c r="A30" s="298"/>
      <c r="B30" s="26" t="s">
        <v>760</v>
      </c>
      <c r="C30" s="26" t="s">
        <v>411</v>
      </c>
      <c r="D30" s="26" t="s">
        <v>717</v>
      </c>
      <c r="E30" s="27" t="s">
        <v>396</v>
      </c>
      <c r="F30" s="26" t="s">
        <v>397</v>
      </c>
      <c r="G30" s="28">
        <v>722.9</v>
      </c>
      <c r="H30" s="29">
        <v>44641</v>
      </c>
      <c r="I30" s="28" t="s">
        <v>398</v>
      </c>
      <c r="J30" s="29">
        <v>44642</v>
      </c>
      <c r="K30" s="29">
        <v>44642</v>
      </c>
      <c r="L30" s="29">
        <v>44645</v>
      </c>
      <c r="M30" s="29">
        <v>44646</v>
      </c>
      <c r="N30" s="29"/>
      <c r="O30" s="29">
        <v>44673</v>
      </c>
      <c r="P30" s="30"/>
      <c r="Q30" s="16"/>
    </row>
    <row r="31" spans="1:27" x14ac:dyDescent="0.2">
      <c r="A31" s="298"/>
      <c r="B31" s="26" t="s">
        <v>761</v>
      </c>
      <c r="C31" s="26" t="s">
        <v>411</v>
      </c>
      <c r="D31" s="26" t="s">
        <v>762</v>
      </c>
      <c r="E31" s="27" t="s">
        <v>396</v>
      </c>
      <c r="F31" s="26" t="s">
        <v>397</v>
      </c>
      <c r="G31" s="28">
        <v>722.9</v>
      </c>
      <c r="H31" s="29">
        <v>44639</v>
      </c>
      <c r="I31" s="28" t="s">
        <v>398</v>
      </c>
      <c r="J31" s="29">
        <v>44641</v>
      </c>
      <c r="K31" s="29">
        <v>44641</v>
      </c>
      <c r="L31" s="29">
        <v>44645</v>
      </c>
      <c r="M31" s="29">
        <v>44646</v>
      </c>
      <c r="N31" s="29"/>
      <c r="O31" s="29">
        <v>44709</v>
      </c>
      <c r="P31" s="30"/>
      <c r="Q31" s="16"/>
    </row>
    <row r="32" spans="1:27" x14ac:dyDescent="0.2">
      <c r="A32" s="298"/>
      <c r="B32" s="26" t="s">
        <v>763</v>
      </c>
      <c r="C32" s="26" t="s">
        <v>411</v>
      </c>
      <c r="D32" s="26" t="s">
        <v>762</v>
      </c>
      <c r="E32" s="27" t="s">
        <v>396</v>
      </c>
      <c r="F32" s="26" t="s">
        <v>397</v>
      </c>
      <c r="G32" s="28">
        <v>722.9</v>
      </c>
      <c r="H32" s="29">
        <v>44639</v>
      </c>
      <c r="I32" s="28" t="s">
        <v>398</v>
      </c>
      <c r="J32" s="29">
        <v>44642</v>
      </c>
      <c r="K32" s="29">
        <v>44642</v>
      </c>
      <c r="L32" s="29">
        <v>44645</v>
      </c>
      <c r="M32" s="29">
        <v>44646</v>
      </c>
      <c r="N32" s="29"/>
      <c r="O32" s="29">
        <v>44709</v>
      </c>
      <c r="P32" s="30"/>
      <c r="Q32" s="16"/>
    </row>
    <row r="33" spans="1:17" x14ac:dyDescent="0.2">
      <c r="A33" s="298"/>
      <c r="B33" s="26" t="s">
        <v>764</v>
      </c>
      <c r="C33" s="26" t="s">
        <v>411</v>
      </c>
      <c r="D33" s="26" t="s">
        <v>765</v>
      </c>
      <c r="E33" s="27" t="s">
        <v>396</v>
      </c>
      <c r="F33" s="26" t="s">
        <v>397</v>
      </c>
      <c r="G33" s="28">
        <v>722.9</v>
      </c>
      <c r="H33" s="29">
        <v>44639</v>
      </c>
      <c r="I33" s="28" t="s">
        <v>398</v>
      </c>
      <c r="J33" s="29">
        <v>44641</v>
      </c>
      <c r="K33" s="29">
        <v>44641</v>
      </c>
      <c r="L33" s="29">
        <v>44643</v>
      </c>
      <c r="M33" s="29">
        <v>44644</v>
      </c>
      <c r="N33" s="29"/>
      <c r="O33" s="29">
        <v>44709</v>
      </c>
      <c r="P33" s="30"/>
      <c r="Q33" s="16"/>
    </row>
    <row r="34" spans="1:17" x14ac:dyDescent="0.2">
      <c r="A34" s="298"/>
      <c r="B34" s="26" t="s">
        <v>766</v>
      </c>
      <c r="C34" s="26" t="s">
        <v>411</v>
      </c>
      <c r="D34" s="26" t="s">
        <v>765</v>
      </c>
      <c r="E34" s="27" t="s">
        <v>396</v>
      </c>
      <c r="F34" s="26" t="s">
        <v>397</v>
      </c>
      <c r="G34" s="28">
        <v>722.9</v>
      </c>
      <c r="H34" s="29">
        <v>44635</v>
      </c>
      <c r="I34" s="28" t="s">
        <v>398</v>
      </c>
      <c r="J34" s="29">
        <v>44642</v>
      </c>
      <c r="K34" s="29">
        <v>44642</v>
      </c>
      <c r="L34" s="29">
        <v>44645</v>
      </c>
      <c r="M34" s="29">
        <v>44646</v>
      </c>
      <c r="N34" s="29"/>
      <c r="O34" s="29">
        <v>44709</v>
      </c>
      <c r="P34" s="30"/>
      <c r="Q34" s="16"/>
    </row>
    <row r="35" spans="1:17" x14ac:dyDescent="0.2">
      <c r="A35" s="298"/>
      <c r="B35" s="26" t="s">
        <v>767</v>
      </c>
      <c r="C35" s="26" t="s">
        <v>411</v>
      </c>
      <c r="D35" s="26" t="s">
        <v>765</v>
      </c>
      <c r="E35" s="27" t="s">
        <v>396</v>
      </c>
      <c r="F35" s="26" t="s">
        <v>397</v>
      </c>
      <c r="G35" s="28">
        <v>722.9</v>
      </c>
      <c r="H35" s="29">
        <v>44636</v>
      </c>
      <c r="I35" s="28" t="s">
        <v>398</v>
      </c>
      <c r="J35" s="29">
        <v>44641</v>
      </c>
      <c r="K35" s="29">
        <v>44641</v>
      </c>
      <c r="L35" s="29">
        <v>44644</v>
      </c>
      <c r="M35" s="29">
        <v>44645</v>
      </c>
      <c r="N35" s="29"/>
      <c r="O35" s="29">
        <v>44709</v>
      </c>
      <c r="P35" s="30"/>
      <c r="Q35" s="16"/>
    </row>
    <row r="36" spans="1:17" x14ac:dyDescent="0.2">
      <c r="A36" s="298"/>
      <c r="B36" s="26" t="s">
        <v>768</v>
      </c>
      <c r="C36" s="26" t="s">
        <v>411</v>
      </c>
      <c r="D36" s="26" t="s">
        <v>747</v>
      </c>
      <c r="E36" s="27" t="s">
        <v>396</v>
      </c>
      <c r="F36" s="26" t="s">
        <v>397</v>
      </c>
      <c r="G36" s="28">
        <v>721.9</v>
      </c>
      <c r="H36" s="29">
        <v>44637</v>
      </c>
      <c r="I36" s="28" t="s">
        <v>398</v>
      </c>
      <c r="J36" s="29">
        <v>44637</v>
      </c>
      <c r="K36" s="29">
        <v>44637</v>
      </c>
      <c r="L36" s="29">
        <v>44638</v>
      </c>
      <c r="M36" s="29">
        <f>L36+1</f>
        <v>44639</v>
      </c>
      <c r="N36" s="29"/>
      <c r="O36" s="29">
        <v>44651</v>
      </c>
      <c r="P36" s="30"/>
      <c r="Q36" s="16"/>
    </row>
    <row r="37" spans="1:17" x14ac:dyDescent="0.2">
      <c r="A37" s="298"/>
      <c r="B37" s="26" t="s">
        <v>769</v>
      </c>
      <c r="C37" s="26" t="s">
        <v>411</v>
      </c>
      <c r="D37" s="26" t="s">
        <v>747</v>
      </c>
      <c r="E37" s="27" t="s">
        <v>396</v>
      </c>
      <c r="F37" s="26" t="s">
        <v>397</v>
      </c>
      <c r="G37" s="28">
        <v>721.9</v>
      </c>
      <c r="H37" s="29">
        <v>44636</v>
      </c>
      <c r="I37" s="28" t="s">
        <v>398</v>
      </c>
      <c r="J37" s="29">
        <v>44638</v>
      </c>
      <c r="K37" s="29">
        <v>44638</v>
      </c>
      <c r="L37" s="29">
        <v>44639</v>
      </c>
      <c r="M37" s="29">
        <f>L37+1</f>
        <v>44640</v>
      </c>
      <c r="N37" s="29"/>
      <c r="O37" s="29">
        <v>44651</v>
      </c>
      <c r="P37" s="30"/>
      <c r="Q37" s="16"/>
    </row>
    <row r="38" spans="1:17" x14ac:dyDescent="0.2">
      <c r="A38" s="298"/>
      <c r="B38" s="26" t="s">
        <v>770</v>
      </c>
      <c r="C38" s="26" t="s">
        <v>411</v>
      </c>
      <c r="D38" s="26" t="s">
        <v>747</v>
      </c>
      <c r="E38" s="27" t="s">
        <v>396</v>
      </c>
      <c r="F38" s="26" t="s">
        <v>397</v>
      </c>
      <c r="G38" s="28">
        <v>721.9</v>
      </c>
      <c r="H38" s="29">
        <v>44637</v>
      </c>
      <c r="I38" s="28" t="s">
        <v>398</v>
      </c>
      <c r="J38" s="29">
        <v>44638</v>
      </c>
      <c r="K38" s="29">
        <v>44638</v>
      </c>
      <c r="L38" s="29">
        <v>44639</v>
      </c>
      <c r="M38" s="29">
        <f>L38+1</f>
        <v>44640</v>
      </c>
      <c r="N38" s="29"/>
      <c r="O38" s="29">
        <v>44651</v>
      </c>
      <c r="P38" s="30"/>
      <c r="Q38" s="16"/>
    </row>
    <row r="39" spans="1:17" x14ac:dyDescent="0.2">
      <c r="A39" s="298"/>
      <c r="B39" s="26" t="s">
        <v>771</v>
      </c>
      <c r="C39" s="26" t="s">
        <v>722</v>
      </c>
      <c r="D39" s="26" t="s">
        <v>715</v>
      </c>
      <c r="E39" s="27" t="s">
        <v>723</v>
      </c>
      <c r="F39" s="26" t="s">
        <v>397</v>
      </c>
      <c r="G39" s="28">
        <v>722.9</v>
      </c>
      <c r="H39" s="29">
        <v>44649</v>
      </c>
      <c r="I39" s="28" t="s">
        <v>398</v>
      </c>
      <c r="J39" s="29">
        <v>44652</v>
      </c>
      <c r="K39" s="29">
        <v>44652</v>
      </c>
      <c r="L39" s="29">
        <v>44656</v>
      </c>
      <c r="M39" s="29">
        <v>44657</v>
      </c>
      <c r="N39" s="29"/>
      <c r="O39" s="29">
        <v>44665</v>
      </c>
      <c r="P39" s="30"/>
      <c r="Q39" s="16"/>
    </row>
    <row r="40" spans="1:17" x14ac:dyDescent="0.2">
      <c r="A40" s="298"/>
      <c r="B40" s="26" t="s">
        <v>772</v>
      </c>
      <c r="C40" s="26" t="s">
        <v>722</v>
      </c>
      <c r="D40" s="26" t="s">
        <v>725</v>
      </c>
      <c r="E40" s="27" t="s">
        <v>723</v>
      </c>
      <c r="F40" s="26" t="s">
        <v>397</v>
      </c>
      <c r="G40" s="28">
        <v>722.9</v>
      </c>
      <c r="H40" s="29">
        <v>44648</v>
      </c>
      <c r="I40" s="28" t="s">
        <v>398</v>
      </c>
      <c r="J40" s="29">
        <v>44651</v>
      </c>
      <c r="K40" s="29">
        <v>44651</v>
      </c>
      <c r="L40" s="29">
        <v>44656</v>
      </c>
      <c r="M40" s="29">
        <v>44657</v>
      </c>
      <c r="N40" s="29"/>
      <c r="O40" s="29">
        <v>44665</v>
      </c>
      <c r="P40" s="30"/>
      <c r="Q40" s="16"/>
    </row>
    <row r="41" spans="1:17" x14ac:dyDescent="0.2">
      <c r="A41" s="298"/>
      <c r="B41" s="26" t="s">
        <v>773</v>
      </c>
      <c r="C41" s="26" t="s">
        <v>722</v>
      </c>
      <c r="D41" s="26" t="s">
        <v>725</v>
      </c>
      <c r="E41" s="27" t="s">
        <v>723</v>
      </c>
      <c r="F41" s="26" t="s">
        <v>397</v>
      </c>
      <c r="G41" s="28">
        <v>722.9</v>
      </c>
      <c r="H41" s="29">
        <v>44649</v>
      </c>
      <c r="I41" s="28" t="s">
        <v>398</v>
      </c>
      <c r="J41" s="29">
        <v>44652</v>
      </c>
      <c r="K41" s="29">
        <v>44652</v>
      </c>
      <c r="L41" s="29">
        <v>44656</v>
      </c>
      <c r="M41" s="29">
        <v>44657</v>
      </c>
      <c r="N41" s="29"/>
      <c r="O41" s="29">
        <v>44665</v>
      </c>
      <c r="P41" s="30"/>
      <c r="Q41" s="16"/>
    </row>
    <row r="42" spans="1:17" x14ac:dyDescent="0.2">
      <c r="A42" s="298"/>
      <c r="B42" s="26" t="s">
        <v>774</v>
      </c>
      <c r="C42" s="26" t="s">
        <v>722</v>
      </c>
      <c r="D42" s="26" t="s">
        <v>725</v>
      </c>
      <c r="E42" s="27" t="s">
        <v>723</v>
      </c>
      <c r="F42" s="26" t="s">
        <v>397</v>
      </c>
      <c r="G42" s="28">
        <v>722.9</v>
      </c>
      <c r="H42" s="29">
        <v>44650</v>
      </c>
      <c r="I42" s="28" t="s">
        <v>398</v>
      </c>
      <c r="J42" s="29">
        <v>44652</v>
      </c>
      <c r="K42" s="29">
        <v>44652</v>
      </c>
      <c r="L42" s="29">
        <v>44656</v>
      </c>
      <c r="M42" s="29">
        <v>44658</v>
      </c>
      <c r="N42" s="29"/>
      <c r="O42" s="29">
        <v>44671</v>
      </c>
      <c r="P42" s="30"/>
      <c r="Q42" s="16"/>
    </row>
    <row r="43" spans="1:17" x14ac:dyDescent="0.2">
      <c r="A43" s="298"/>
      <c r="B43" s="26" t="s">
        <v>775</v>
      </c>
      <c r="C43" s="26" t="s">
        <v>722</v>
      </c>
      <c r="D43" s="26" t="s">
        <v>728</v>
      </c>
      <c r="E43" s="27" t="s">
        <v>723</v>
      </c>
      <c r="F43" s="26" t="s">
        <v>397</v>
      </c>
      <c r="G43" s="28">
        <v>722.9</v>
      </c>
      <c r="H43" s="29">
        <v>44649</v>
      </c>
      <c r="I43" s="28" t="s">
        <v>398</v>
      </c>
      <c r="J43" s="29">
        <v>44651</v>
      </c>
      <c r="K43" s="29">
        <v>44651</v>
      </c>
      <c r="L43" s="29">
        <v>44655</v>
      </c>
      <c r="M43" s="29">
        <v>44656</v>
      </c>
      <c r="N43" s="29"/>
      <c r="O43" s="29">
        <v>44663</v>
      </c>
      <c r="P43" s="30"/>
      <c r="Q43" s="16"/>
    </row>
    <row r="44" spans="1:17" x14ac:dyDescent="0.2">
      <c r="A44" s="298"/>
      <c r="B44" s="26" t="s">
        <v>776</v>
      </c>
      <c r="C44" s="26" t="s">
        <v>722</v>
      </c>
      <c r="D44" s="26" t="s">
        <v>728</v>
      </c>
      <c r="E44" s="27" t="s">
        <v>723</v>
      </c>
      <c r="F44" s="26" t="s">
        <v>397</v>
      </c>
      <c r="G44" s="28">
        <v>722.9</v>
      </c>
      <c r="H44" s="29">
        <v>44648</v>
      </c>
      <c r="I44" s="28" t="s">
        <v>398</v>
      </c>
      <c r="J44" s="29">
        <v>44650</v>
      </c>
      <c r="K44" s="29">
        <v>44650</v>
      </c>
      <c r="L44" s="29">
        <v>44655</v>
      </c>
      <c r="M44" s="29">
        <v>44656</v>
      </c>
      <c r="N44" s="29"/>
      <c r="O44" s="29">
        <v>44663</v>
      </c>
      <c r="P44" s="30"/>
      <c r="Q44" s="16"/>
    </row>
    <row r="45" spans="1:17" x14ac:dyDescent="0.2">
      <c r="A45" s="298"/>
      <c r="B45" s="26" t="s">
        <v>777</v>
      </c>
      <c r="C45" s="26" t="s">
        <v>722</v>
      </c>
      <c r="D45" s="26" t="s">
        <v>730</v>
      </c>
      <c r="E45" s="27" t="s">
        <v>723</v>
      </c>
      <c r="F45" s="26" t="s">
        <v>397</v>
      </c>
      <c r="G45" s="28">
        <v>722.9</v>
      </c>
      <c r="H45" s="29">
        <v>44648</v>
      </c>
      <c r="I45" s="28" t="s">
        <v>398</v>
      </c>
      <c r="J45" s="29">
        <v>44650</v>
      </c>
      <c r="K45" s="29">
        <v>44650</v>
      </c>
      <c r="L45" s="29">
        <v>44655</v>
      </c>
      <c r="M45" s="29">
        <v>44656</v>
      </c>
      <c r="N45" s="29"/>
      <c r="O45" s="29">
        <v>44663</v>
      </c>
      <c r="P45" s="30"/>
      <c r="Q45" s="16" t="str">
        <f>IFERROR(VLOOKUP(B39,#REF!,30,0),"")</f>
        <v/>
      </c>
    </row>
    <row r="46" spans="1:17" x14ac:dyDescent="0.2">
      <c r="A46" s="298"/>
      <c r="B46" s="26" t="s">
        <v>778</v>
      </c>
      <c r="C46" s="26" t="s">
        <v>722</v>
      </c>
      <c r="D46" s="26" t="s">
        <v>730</v>
      </c>
      <c r="E46" s="27" t="s">
        <v>723</v>
      </c>
      <c r="F46" s="26" t="s">
        <v>397</v>
      </c>
      <c r="G46" s="28">
        <v>722.9</v>
      </c>
      <c r="H46" s="29">
        <v>44645</v>
      </c>
      <c r="I46" s="28" t="s">
        <v>398</v>
      </c>
      <c r="J46" s="29">
        <v>44649</v>
      </c>
      <c r="K46" s="29">
        <v>44649</v>
      </c>
      <c r="L46" s="29">
        <v>44653</v>
      </c>
      <c r="M46" s="29">
        <v>44655</v>
      </c>
      <c r="N46" s="29"/>
      <c r="O46" s="29">
        <v>44660</v>
      </c>
      <c r="P46" s="30"/>
      <c r="Q46" s="16" t="str">
        <f>IFERROR(VLOOKUP(B40,#REF!,30,0),"")</f>
        <v/>
      </c>
    </row>
    <row r="47" spans="1:17" x14ac:dyDescent="0.2">
      <c r="A47" s="298"/>
      <c r="B47" s="26" t="s">
        <v>779</v>
      </c>
      <c r="C47" s="26" t="s">
        <v>722</v>
      </c>
      <c r="D47" s="26" t="s">
        <v>733</v>
      </c>
      <c r="E47" s="27" t="s">
        <v>723</v>
      </c>
      <c r="F47" s="26" t="s">
        <v>397</v>
      </c>
      <c r="G47" s="28">
        <v>722.9</v>
      </c>
      <c r="H47" s="29">
        <v>44644</v>
      </c>
      <c r="I47" s="28" t="s">
        <v>398</v>
      </c>
      <c r="J47" s="29">
        <v>44648</v>
      </c>
      <c r="K47" s="29">
        <v>44648</v>
      </c>
      <c r="L47" s="29">
        <v>44653</v>
      </c>
      <c r="M47" s="29">
        <v>44655</v>
      </c>
      <c r="N47" s="29"/>
      <c r="O47" s="29">
        <v>44660</v>
      </c>
      <c r="P47" s="30"/>
      <c r="Q47" s="16" t="str">
        <f>IFERROR(VLOOKUP(B41,#REF!,30,0),"")</f>
        <v/>
      </c>
    </row>
    <row r="48" spans="1:17" x14ac:dyDescent="0.2">
      <c r="A48" s="298"/>
      <c r="B48" s="26" t="s">
        <v>780</v>
      </c>
      <c r="C48" s="26" t="s">
        <v>722</v>
      </c>
      <c r="D48" s="26" t="s">
        <v>733</v>
      </c>
      <c r="E48" s="27" t="s">
        <v>723</v>
      </c>
      <c r="F48" s="26" t="s">
        <v>397</v>
      </c>
      <c r="G48" s="28">
        <v>722.9</v>
      </c>
      <c r="H48" s="29">
        <v>44644</v>
      </c>
      <c r="I48" s="28" t="s">
        <v>398</v>
      </c>
      <c r="J48" s="29">
        <v>44650</v>
      </c>
      <c r="K48" s="29">
        <v>44650</v>
      </c>
      <c r="L48" s="29">
        <v>44652</v>
      </c>
      <c r="M48" s="29">
        <v>44653</v>
      </c>
      <c r="N48" s="29"/>
      <c r="O48" s="29">
        <v>44671</v>
      </c>
      <c r="P48" s="30"/>
      <c r="Q48" s="16"/>
    </row>
    <row r="49" spans="1:17" x14ac:dyDescent="0.2">
      <c r="A49" s="298"/>
      <c r="B49" s="26" t="s">
        <v>781</v>
      </c>
      <c r="C49" s="26" t="s">
        <v>722</v>
      </c>
      <c r="D49" s="26" t="s">
        <v>735</v>
      </c>
      <c r="E49" s="27" t="s">
        <v>723</v>
      </c>
      <c r="F49" s="26" t="s">
        <v>397</v>
      </c>
      <c r="G49" s="28">
        <v>722.9</v>
      </c>
      <c r="H49" s="29">
        <v>44644</v>
      </c>
      <c r="I49" s="28" t="s">
        <v>398</v>
      </c>
      <c r="J49" s="29">
        <v>44648</v>
      </c>
      <c r="K49" s="29">
        <v>44648</v>
      </c>
      <c r="L49" s="29">
        <v>44652</v>
      </c>
      <c r="M49" s="29">
        <v>44653</v>
      </c>
      <c r="N49" s="29"/>
      <c r="O49" s="29">
        <v>44665</v>
      </c>
      <c r="P49" s="30"/>
      <c r="Q49" s="16" t="str">
        <f>IFERROR(VLOOKUP(B43,#REF!,30,0),"")</f>
        <v/>
      </c>
    </row>
    <row r="50" spans="1:17" x14ac:dyDescent="0.2">
      <c r="A50" s="298"/>
      <c r="B50" s="26" t="s">
        <v>782</v>
      </c>
      <c r="C50" s="26" t="s">
        <v>722</v>
      </c>
      <c r="D50" s="26" t="s">
        <v>735</v>
      </c>
      <c r="E50" s="27" t="s">
        <v>723</v>
      </c>
      <c r="F50" s="26" t="s">
        <v>397</v>
      </c>
      <c r="G50" s="28">
        <v>722.9</v>
      </c>
      <c r="H50" s="29">
        <v>44644</v>
      </c>
      <c r="I50" s="28" t="s">
        <v>398</v>
      </c>
      <c r="J50" s="29">
        <v>44664</v>
      </c>
      <c r="K50" s="29">
        <v>44664</v>
      </c>
      <c r="L50" s="29">
        <v>44665</v>
      </c>
      <c r="M50" s="29">
        <v>44667</v>
      </c>
      <c r="N50" s="29"/>
      <c r="O50" s="29">
        <v>44677</v>
      </c>
      <c r="P50" s="30"/>
      <c r="Q50" s="16" t="str">
        <f>IFERROR(VLOOKUP(B44,#REF!,30,0),"")</f>
        <v/>
      </c>
    </row>
    <row r="51" spans="1:17" x14ac:dyDescent="0.2">
      <c r="A51" s="298"/>
      <c r="B51" s="26" t="s">
        <v>783</v>
      </c>
      <c r="C51" s="26" t="s">
        <v>722</v>
      </c>
      <c r="D51" s="26" t="s">
        <v>737</v>
      </c>
      <c r="E51" s="27" t="s">
        <v>723</v>
      </c>
      <c r="F51" s="26" t="s">
        <v>397</v>
      </c>
      <c r="G51" s="28">
        <v>722.9</v>
      </c>
      <c r="H51" s="29">
        <v>44643</v>
      </c>
      <c r="I51" s="28" t="s">
        <v>398</v>
      </c>
      <c r="J51" s="29">
        <v>44663</v>
      </c>
      <c r="K51" s="29">
        <v>44663</v>
      </c>
      <c r="L51" s="29">
        <v>44665</v>
      </c>
      <c r="M51" s="29">
        <v>44667</v>
      </c>
      <c r="N51" s="29"/>
      <c r="O51" s="29">
        <v>44677</v>
      </c>
      <c r="P51" s="30"/>
      <c r="Q51" s="16" t="str">
        <f>IFERROR(VLOOKUP(B45,#REF!,30,0),"")</f>
        <v/>
      </c>
    </row>
    <row r="52" spans="1:17" x14ac:dyDescent="0.2">
      <c r="A52" s="298"/>
      <c r="B52" s="26" t="s">
        <v>784</v>
      </c>
      <c r="C52" s="26" t="s">
        <v>722</v>
      </c>
      <c r="D52" s="26" t="s">
        <v>737</v>
      </c>
      <c r="E52" s="27" t="s">
        <v>723</v>
      </c>
      <c r="F52" s="26" t="s">
        <v>397</v>
      </c>
      <c r="G52" s="28">
        <v>722.9</v>
      </c>
      <c r="H52" s="29">
        <v>44643</v>
      </c>
      <c r="I52" s="28" t="s">
        <v>398</v>
      </c>
      <c r="J52" s="29">
        <v>44645</v>
      </c>
      <c r="K52" s="29">
        <v>44645</v>
      </c>
      <c r="L52" s="29">
        <v>44652</v>
      </c>
      <c r="M52" s="29">
        <v>44653</v>
      </c>
      <c r="N52" s="29"/>
      <c r="O52" s="29">
        <v>44663</v>
      </c>
      <c r="P52" s="30"/>
      <c r="Q52" s="16" t="str">
        <f>IFERROR(VLOOKUP(B46,#REF!,30,0),"")</f>
        <v/>
      </c>
    </row>
    <row r="53" spans="1:17" x14ac:dyDescent="0.2">
      <c r="A53" s="298"/>
      <c r="B53" s="26" t="s">
        <v>785</v>
      </c>
      <c r="C53" s="26" t="s">
        <v>722</v>
      </c>
      <c r="D53" s="26" t="s">
        <v>739</v>
      </c>
      <c r="E53" s="27" t="s">
        <v>723</v>
      </c>
      <c r="F53" s="26" t="s">
        <v>397</v>
      </c>
      <c r="G53" s="28">
        <v>722.9</v>
      </c>
      <c r="H53" s="29">
        <v>44643</v>
      </c>
      <c r="I53" s="28" t="s">
        <v>398</v>
      </c>
      <c r="J53" s="29">
        <v>44648</v>
      </c>
      <c r="K53" s="29">
        <v>44648</v>
      </c>
      <c r="L53" s="29">
        <v>44649</v>
      </c>
      <c r="M53" s="29">
        <v>44651</v>
      </c>
      <c r="N53" s="29"/>
      <c r="O53" s="29">
        <v>44660</v>
      </c>
      <c r="P53" s="30"/>
      <c r="Q53" s="16" t="str">
        <f>IFERROR(VLOOKUP(B47,#REF!,30,0),"")</f>
        <v/>
      </c>
    </row>
    <row r="54" spans="1:17" x14ac:dyDescent="0.2">
      <c r="A54" s="298"/>
      <c r="B54" s="26" t="s">
        <v>786</v>
      </c>
      <c r="C54" s="26" t="s">
        <v>722</v>
      </c>
      <c r="D54" s="26" t="s">
        <v>739</v>
      </c>
      <c r="E54" s="27" t="s">
        <v>723</v>
      </c>
      <c r="F54" s="26" t="s">
        <v>397</v>
      </c>
      <c r="G54" s="28">
        <v>722.9</v>
      </c>
      <c r="H54" s="29">
        <v>44643</v>
      </c>
      <c r="I54" s="28" t="s">
        <v>398</v>
      </c>
      <c r="J54" s="29">
        <v>44645</v>
      </c>
      <c r="K54" s="29">
        <v>44645</v>
      </c>
      <c r="L54" s="29">
        <v>44651</v>
      </c>
      <c r="M54" s="29">
        <v>44652</v>
      </c>
      <c r="N54" s="29"/>
      <c r="O54" s="29">
        <v>44660</v>
      </c>
      <c r="P54" s="30"/>
      <c r="Q54" s="16" t="str">
        <f>IFERROR(VLOOKUP(B48,#REF!,30,0),"")</f>
        <v/>
      </c>
    </row>
    <row r="55" spans="1:17" x14ac:dyDescent="0.2">
      <c r="A55" s="298"/>
      <c r="B55" s="26" t="s">
        <v>787</v>
      </c>
      <c r="C55" s="26" t="s">
        <v>722</v>
      </c>
      <c r="D55" s="26" t="s">
        <v>741</v>
      </c>
      <c r="E55" s="27" t="s">
        <v>723</v>
      </c>
      <c r="F55" s="26" t="s">
        <v>397</v>
      </c>
      <c r="G55" s="28">
        <v>722.9</v>
      </c>
      <c r="H55" s="29">
        <v>44582</v>
      </c>
      <c r="I55" s="28" t="s">
        <v>398</v>
      </c>
      <c r="J55" s="29">
        <v>44649</v>
      </c>
      <c r="K55" s="29">
        <v>44649</v>
      </c>
      <c r="L55" s="29">
        <v>44652</v>
      </c>
      <c r="M55" s="29">
        <v>44653</v>
      </c>
      <c r="N55" s="29"/>
      <c r="O55" s="29">
        <v>44663</v>
      </c>
      <c r="P55" s="30"/>
      <c r="Q55" s="16"/>
    </row>
    <row r="56" spans="1:17" x14ac:dyDescent="0.2">
      <c r="A56" s="298"/>
      <c r="B56" s="26" t="s">
        <v>788</v>
      </c>
      <c r="C56" s="26" t="s">
        <v>722</v>
      </c>
      <c r="D56" s="26" t="s">
        <v>741</v>
      </c>
      <c r="E56" s="27" t="s">
        <v>723</v>
      </c>
      <c r="F56" s="26" t="s">
        <v>397</v>
      </c>
      <c r="G56" s="28">
        <v>722.9</v>
      </c>
      <c r="H56" s="31">
        <v>44642</v>
      </c>
      <c r="I56" s="28" t="s">
        <v>398</v>
      </c>
      <c r="J56" s="29">
        <v>44644</v>
      </c>
      <c r="K56" s="29">
        <v>44644</v>
      </c>
      <c r="L56" s="29">
        <v>44652</v>
      </c>
      <c r="M56" s="29">
        <v>44653</v>
      </c>
      <c r="N56" s="29"/>
      <c r="O56" s="29">
        <v>44677</v>
      </c>
      <c r="P56" s="30"/>
      <c r="Q56" s="16"/>
    </row>
    <row r="57" spans="1:17" x14ac:dyDescent="0.2">
      <c r="A57" s="298"/>
      <c r="B57" s="26" t="s">
        <v>789</v>
      </c>
      <c r="C57" s="26" t="s">
        <v>722</v>
      </c>
      <c r="D57" s="26" t="s">
        <v>743</v>
      </c>
      <c r="E57" s="27" t="s">
        <v>723</v>
      </c>
      <c r="F57" s="26" t="s">
        <v>397</v>
      </c>
      <c r="G57" s="28">
        <v>722.9</v>
      </c>
      <c r="H57" s="31">
        <v>44641</v>
      </c>
      <c r="I57" s="28" t="s">
        <v>398</v>
      </c>
      <c r="J57" s="29">
        <v>44643</v>
      </c>
      <c r="K57" s="29">
        <v>44643</v>
      </c>
      <c r="L57" s="29">
        <v>44648</v>
      </c>
      <c r="M57" s="29">
        <v>44649</v>
      </c>
      <c r="N57" s="29"/>
      <c r="O57" s="31">
        <v>44677</v>
      </c>
      <c r="P57" s="30"/>
      <c r="Q57" s="16"/>
    </row>
    <row r="58" spans="1:17" x14ac:dyDescent="0.2">
      <c r="A58" s="298"/>
      <c r="B58" s="26" t="s">
        <v>790</v>
      </c>
      <c r="C58" s="26" t="s">
        <v>722</v>
      </c>
      <c r="D58" s="26" t="s">
        <v>743</v>
      </c>
      <c r="E58" s="27" t="s">
        <v>723</v>
      </c>
      <c r="F58" s="26" t="s">
        <v>397</v>
      </c>
      <c r="G58" s="28">
        <v>722.9</v>
      </c>
      <c r="H58" s="31">
        <v>44642</v>
      </c>
      <c r="I58" s="28" t="s">
        <v>398</v>
      </c>
      <c r="J58" s="29">
        <v>44644</v>
      </c>
      <c r="K58" s="29">
        <v>44644</v>
      </c>
      <c r="L58" s="29">
        <v>44649</v>
      </c>
      <c r="M58" s="29">
        <v>44651</v>
      </c>
      <c r="N58" s="29"/>
      <c r="O58" s="31">
        <v>44659</v>
      </c>
      <c r="P58" s="30"/>
      <c r="Q58" s="16"/>
    </row>
    <row r="59" spans="1:17" x14ac:dyDescent="0.2">
      <c r="A59" s="298"/>
      <c r="B59" s="26" t="s">
        <v>791</v>
      </c>
      <c r="C59" s="26" t="s">
        <v>722</v>
      </c>
      <c r="D59" s="26" t="s">
        <v>743</v>
      </c>
      <c r="E59" s="27" t="s">
        <v>723</v>
      </c>
      <c r="F59" s="26" t="s">
        <v>397</v>
      </c>
      <c r="G59" s="28">
        <v>722.9</v>
      </c>
      <c r="H59" s="31">
        <v>44642</v>
      </c>
      <c r="I59" s="28" t="s">
        <v>398</v>
      </c>
      <c r="J59" s="29">
        <v>44644</v>
      </c>
      <c r="K59" s="29">
        <v>44644</v>
      </c>
      <c r="L59" s="31">
        <v>44648</v>
      </c>
      <c r="M59" s="29">
        <v>44649</v>
      </c>
      <c r="N59" s="29"/>
      <c r="O59" s="31">
        <v>44659</v>
      </c>
      <c r="P59" s="30"/>
      <c r="Q59" s="16" t="str">
        <f>IFERROR(VLOOKUP(B53,#REF!,30,0),"")</f>
        <v/>
      </c>
    </row>
    <row r="60" spans="1:17" x14ac:dyDescent="0.2">
      <c r="A60" s="299"/>
      <c r="B60" s="32" t="s">
        <v>792</v>
      </c>
      <c r="C60" s="32" t="s">
        <v>722</v>
      </c>
      <c r="D60" s="32" t="s">
        <v>717</v>
      </c>
      <c r="E60" s="33" t="s">
        <v>723</v>
      </c>
      <c r="F60" s="32" t="s">
        <v>397</v>
      </c>
      <c r="G60" s="34">
        <v>722.9</v>
      </c>
      <c r="H60" s="31">
        <v>44642</v>
      </c>
      <c r="I60" s="28" t="s">
        <v>398</v>
      </c>
      <c r="J60" s="31">
        <v>44644</v>
      </c>
      <c r="K60" s="31">
        <v>44644</v>
      </c>
      <c r="L60" s="31">
        <v>44648</v>
      </c>
      <c r="M60" s="31">
        <v>44649</v>
      </c>
      <c r="N60" s="31"/>
      <c r="O60" s="31">
        <v>44659</v>
      </c>
      <c r="P60" s="35"/>
      <c r="Q60" s="16" t="str">
        <f>IFERROR(VLOOKUP(B54,#REF!,30,0),"")</f>
        <v/>
      </c>
    </row>
    <row r="61" spans="1:17" x14ac:dyDescent="0.2">
      <c r="J61" s="8"/>
    </row>
  </sheetData>
  <mergeCells count="18">
    <mergeCell ref="M1:M2"/>
    <mergeCell ref="N1:N2"/>
    <mergeCell ref="O1:O2"/>
    <mergeCell ref="P1:P2"/>
    <mergeCell ref="A3:A18"/>
    <mergeCell ref="K1:K2"/>
    <mergeCell ref="L1:L2"/>
    <mergeCell ref="A19:A60"/>
    <mergeCell ref="G1:G2"/>
    <mergeCell ref="H1:H2"/>
    <mergeCell ref="I1:I2"/>
    <mergeCell ref="J1:J2"/>
    <mergeCell ref="A1:A2"/>
    <mergeCell ref="B1:B2"/>
    <mergeCell ref="C1:C2"/>
    <mergeCell ref="D1:D2"/>
    <mergeCell ref="E1:E2"/>
    <mergeCell ref="F1:F2"/>
  </mergeCells>
  <conditionalFormatting sqref="A1:B1 B3:B4 B6:B60">
    <cfRule type="duplicateValues" dxfId="15" priority="4"/>
  </conditionalFormatting>
  <conditionalFormatting sqref="A1:B1 B3:B4 B6:B1048576">
    <cfRule type="duplicateValues" dxfId="14" priority="3"/>
  </conditionalFormatting>
  <conditionalFormatting sqref="B5">
    <cfRule type="duplicateValues" dxfId="13" priority="1"/>
    <cfRule type="duplicateValues" dxfId="12" priority="2"/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E8FCC7-2646-4F21-8410-14CE44BFC3FB}">
  <sheetPr codeName="Planilha4"/>
  <dimension ref="B2:X770"/>
  <sheetViews>
    <sheetView zoomScale="90" zoomScaleNormal="90" workbookViewId="0">
      <pane xSplit="3" ySplit="184" topLeftCell="D290" activePane="bottomRight" state="frozen"/>
      <selection pane="topRight" activeCell="D1" sqref="D1"/>
      <selection pane="bottomLeft" activeCell="A185" sqref="A185"/>
      <selection pane="bottomRight" activeCell="W200" sqref="W200"/>
    </sheetView>
  </sheetViews>
  <sheetFormatPr defaultRowHeight="15" x14ac:dyDescent="0.25"/>
  <cols>
    <col min="1" max="1" width="1.5703125" customWidth="1"/>
    <col min="2" max="2" width="8.7109375" style="132" customWidth="1"/>
    <col min="3" max="3" width="12.85546875" style="132" customWidth="1"/>
    <col min="4" max="4" width="12.85546875" style="144" customWidth="1"/>
    <col min="5" max="5" width="12.85546875" style="132" customWidth="1"/>
    <col min="6" max="6" width="2.42578125" customWidth="1"/>
    <col min="7" max="7" width="10.85546875" customWidth="1"/>
    <col min="8" max="8" width="11.28515625" customWidth="1"/>
    <col min="9" max="9" width="13.42578125" customWidth="1"/>
    <col min="10" max="10" width="12.28515625" customWidth="1"/>
    <col min="11" max="11" width="2.85546875" customWidth="1"/>
    <col min="13" max="13" width="11.85546875" customWidth="1"/>
    <col min="14" max="14" width="13.140625" customWidth="1"/>
    <col min="15" max="15" width="13.42578125" customWidth="1"/>
    <col min="16" max="16" width="3.28515625" customWidth="1"/>
    <col min="18" max="18" width="12" customWidth="1"/>
    <col min="19" max="19" width="13" customWidth="1"/>
    <col min="20" max="20" width="11.85546875" customWidth="1"/>
  </cols>
  <sheetData>
    <row r="2" spans="2:22" x14ac:dyDescent="0.25">
      <c r="B2" s="325" t="s">
        <v>1921</v>
      </c>
      <c r="C2" s="326" t="s">
        <v>1483</v>
      </c>
      <c r="D2" s="327"/>
      <c r="E2" s="328"/>
      <c r="G2" s="332" t="s">
        <v>1920</v>
      </c>
      <c r="H2" s="333" t="s">
        <v>1483</v>
      </c>
      <c r="I2" s="334"/>
      <c r="J2" s="335"/>
      <c r="L2" s="339" t="s">
        <v>1922</v>
      </c>
      <c r="M2" s="319" t="s">
        <v>1483</v>
      </c>
      <c r="N2" s="320"/>
      <c r="O2" s="321"/>
      <c r="Q2" s="312" t="s">
        <v>1952</v>
      </c>
      <c r="R2" s="313" t="s">
        <v>1483</v>
      </c>
      <c r="S2" s="314"/>
      <c r="T2" s="315"/>
    </row>
    <row r="3" spans="2:22" x14ac:dyDescent="0.25">
      <c r="B3" s="325"/>
      <c r="C3" s="329"/>
      <c r="D3" s="330"/>
      <c r="E3" s="331"/>
      <c r="G3" s="332"/>
      <c r="H3" s="336"/>
      <c r="I3" s="337"/>
      <c r="J3" s="338"/>
      <c r="L3" s="339"/>
      <c r="M3" s="322"/>
      <c r="N3" s="323"/>
      <c r="O3" s="324"/>
      <c r="Q3" s="312"/>
      <c r="R3" s="316"/>
      <c r="S3" s="317"/>
      <c r="T3" s="318"/>
      <c r="V3" s="218" t="s">
        <v>2107</v>
      </c>
    </row>
    <row r="4" spans="2:22" ht="17.25" x14ac:dyDescent="0.25">
      <c r="B4" s="325"/>
      <c r="C4" s="133" t="s">
        <v>1160</v>
      </c>
      <c r="D4" s="141" t="s">
        <v>1162</v>
      </c>
      <c r="E4" s="133" t="s">
        <v>1163</v>
      </c>
      <c r="G4" s="332"/>
      <c r="H4" s="174" t="s">
        <v>1160</v>
      </c>
      <c r="I4" s="175" t="s">
        <v>1162</v>
      </c>
      <c r="J4" s="174" t="s">
        <v>1163</v>
      </c>
      <c r="L4" s="339"/>
      <c r="M4" s="176" t="s">
        <v>1160</v>
      </c>
      <c r="N4" s="177" t="s">
        <v>1162</v>
      </c>
      <c r="O4" s="176" t="s">
        <v>1163</v>
      </c>
      <c r="Q4" s="312"/>
      <c r="R4" s="190" t="s">
        <v>1160</v>
      </c>
      <c r="S4" s="191" t="s">
        <v>1162</v>
      </c>
      <c r="T4" s="190" t="s">
        <v>1163</v>
      </c>
    </row>
    <row r="5" spans="2:22" s="2" customFormat="1" hidden="1" x14ac:dyDescent="0.25">
      <c r="B5" s="140" t="s">
        <v>1174</v>
      </c>
      <c r="C5" s="134" t="s">
        <v>1173</v>
      </c>
      <c r="D5" s="142">
        <v>7</v>
      </c>
      <c r="E5" s="134">
        <v>4</v>
      </c>
    </row>
    <row r="6" spans="2:22" s="2" customFormat="1" hidden="1" x14ac:dyDescent="0.25">
      <c r="B6" s="140" t="s">
        <v>1175</v>
      </c>
      <c r="C6" s="134" t="s">
        <v>1173</v>
      </c>
      <c r="D6" s="142">
        <v>5</v>
      </c>
      <c r="E6" s="134">
        <v>5</v>
      </c>
    </row>
    <row r="7" spans="2:22" s="2" customFormat="1" hidden="1" x14ac:dyDescent="0.25">
      <c r="B7" s="140" t="s">
        <v>1176</v>
      </c>
      <c r="C7" s="134" t="s">
        <v>1173</v>
      </c>
      <c r="D7" s="142">
        <v>6</v>
      </c>
      <c r="E7" s="134">
        <v>5</v>
      </c>
    </row>
    <row r="8" spans="2:22" s="2" customFormat="1" hidden="1" x14ac:dyDescent="0.25">
      <c r="B8" s="140" t="s">
        <v>1177</v>
      </c>
      <c r="C8" s="134" t="s">
        <v>1173</v>
      </c>
      <c r="D8" s="142">
        <v>12</v>
      </c>
      <c r="E8" s="134" t="s">
        <v>1173</v>
      </c>
    </row>
    <row r="9" spans="2:22" s="2" customFormat="1" hidden="1" x14ac:dyDescent="0.25">
      <c r="B9" s="140" t="s">
        <v>1178</v>
      </c>
      <c r="C9" s="140">
        <v>9</v>
      </c>
      <c r="D9" s="143">
        <v>12</v>
      </c>
      <c r="E9" s="134" t="s">
        <v>1173</v>
      </c>
    </row>
    <row r="10" spans="2:22" s="2" customFormat="1" hidden="1" x14ac:dyDescent="0.25">
      <c r="B10" s="140" t="s">
        <v>1179</v>
      </c>
      <c r="C10" s="134" t="s">
        <v>1173</v>
      </c>
      <c r="D10" s="142">
        <v>12</v>
      </c>
      <c r="E10" s="134" t="s">
        <v>1173</v>
      </c>
    </row>
    <row r="11" spans="2:22" s="2" customFormat="1" hidden="1" x14ac:dyDescent="0.25">
      <c r="B11" s="140" t="s">
        <v>1180</v>
      </c>
      <c r="C11" s="134" t="s">
        <v>1173</v>
      </c>
      <c r="D11" s="143" t="s">
        <v>1173</v>
      </c>
      <c r="E11" s="140">
        <v>8</v>
      </c>
    </row>
    <row r="12" spans="2:22" s="2" customFormat="1" hidden="1" x14ac:dyDescent="0.25">
      <c r="B12" s="140" t="s">
        <v>1181</v>
      </c>
      <c r="C12" s="134" t="s">
        <v>1173</v>
      </c>
      <c r="D12" s="142">
        <v>12</v>
      </c>
      <c r="E12" s="134" t="s">
        <v>1173</v>
      </c>
    </row>
    <row r="13" spans="2:22" s="2" customFormat="1" hidden="1" x14ac:dyDescent="0.25">
      <c r="B13" s="140" t="s">
        <v>1184</v>
      </c>
      <c r="C13" s="140">
        <v>8</v>
      </c>
      <c r="D13" s="142">
        <v>12</v>
      </c>
      <c r="E13" s="140">
        <v>8</v>
      </c>
    </row>
    <row r="14" spans="2:22" s="2" customFormat="1" hidden="1" x14ac:dyDescent="0.25">
      <c r="B14" s="140" t="s">
        <v>1185</v>
      </c>
      <c r="C14" s="140">
        <v>9</v>
      </c>
      <c r="D14" s="142">
        <v>12</v>
      </c>
      <c r="E14" s="140">
        <v>7</v>
      </c>
    </row>
    <row r="15" spans="2:22" s="2" customFormat="1" hidden="1" x14ac:dyDescent="0.25">
      <c r="B15" s="140" t="s">
        <v>1186</v>
      </c>
      <c r="C15" s="140">
        <v>10</v>
      </c>
      <c r="D15" s="142">
        <v>12</v>
      </c>
      <c r="E15" s="140">
        <v>6</v>
      </c>
    </row>
    <row r="16" spans="2:22" s="2" customFormat="1" hidden="1" x14ac:dyDescent="0.25">
      <c r="B16" s="140" t="s">
        <v>1187</v>
      </c>
      <c r="C16" s="140">
        <v>10</v>
      </c>
      <c r="D16" s="142">
        <v>12</v>
      </c>
      <c r="E16" s="140">
        <v>6</v>
      </c>
    </row>
    <row r="17" spans="2:5" s="2" customFormat="1" hidden="1" x14ac:dyDescent="0.25">
      <c r="B17" s="140" t="s">
        <v>1188</v>
      </c>
      <c r="C17" s="140">
        <v>10</v>
      </c>
      <c r="D17" s="142">
        <v>12</v>
      </c>
      <c r="E17" s="140">
        <v>6</v>
      </c>
    </row>
    <row r="18" spans="2:5" s="2" customFormat="1" hidden="1" x14ac:dyDescent="0.25">
      <c r="B18" s="140" t="s">
        <v>1189</v>
      </c>
      <c r="C18" s="140">
        <v>10</v>
      </c>
      <c r="D18" s="142">
        <v>12</v>
      </c>
      <c r="E18" s="140">
        <v>6</v>
      </c>
    </row>
    <row r="19" spans="2:5" s="2" customFormat="1" hidden="1" x14ac:dyDescent="0.25">
      <c r="B19" s="140" t="s">
        <v>1182</v>
      </c>
      <c r="C19" s="140">
        <v>9</v>
      </c>
      <c r="D19" s="142">
        <v>12</v>
      </c>
      <c r="E19" s="140">
        <v>8</v>
      </c>
    </row>
    <row r="20" spans="2:5" s="2" customFormat="1" hidden="1" x14ac:dyDescent="0.25">
      <c r="B20" s="140" t="s">
        <v>1183</v>
      </c>
      <c r="C20" s="140">
        <v>12</v>
      </c>
      <c r="D20" s="142">
        <v>12</v>
      </c>
      <c r="E20" s="140">
        <v>7</v>
      </c>
    </row>
    <row r="21" spans="2:5" s="2" customFormat="1" hidden="1" x14ac:dyDescent="0.25">
      <c r="B21" s="140" t="s">
        <v>1190</v>
      </c>
      <c r="C21" s="140">
        <v>10</v>
      </c>
      <c r="D21" s="142">
        <v>4</v>
      </c>
      <c r="E21" s="140">
        <v>10</v>
      </c>
    </row>
    <row r="22" spans="2:5" s="2" customFormat="1" hidden="1" x14ac:dyDescent="0.25">
      <c r="B22" s="140" t="s">
        <v>1191</v>
      </c>
      <c r="C22" s="140">
        <v>10</v>
      </c>
      <c r="D22" s="142">
        <v>12</v>
      </c>
      <c r="E22" s="140">
        <v>6</v>
      </c>
    </row>
    <row r="23" spans="2:5" s="2" customFormat="1" hidden="1" x14ac:dyDescent="0.25">
      <c r="B23" s="140" t="s">
        <v>1192</v>
      </c>
      <c r="C23" s="140">
        <v>10</v>
      </c>
      <c r="D23" s="142">
        <v>12</v>
      </c>
      <c r="E23" s="140">
        <v>6</v>
      </c>
    </row>
    <row r="24" spans="2:5" s="2" customFormat="1" hidden="1" x14ac:dyDescent="0.25">
      <c r="B24" s="140" t="s">
        <v>1193</v>
      </c>
      <c r="C24" s="140">
        <v>8</v>
      </c>
      <c r="D24" s="142">
        <v>12</v>
      </c>
      <c r="E24" s="140">
        <v>9</v>
      </c>
    </row>
    <row r="25" spans="2:5" s="2" customFormat="1" hidden="1" x14ac:dyDescent="0.25">
      <c r="B25" s="140" t="s">
        <v>1194</v>
      </c>
      <c r="C25" s="140">
        <v>10</v>
      </c>
      <c r="D25" s="142">
        <v>12</v>
      </c>
      <c r="E25" s="140">
        <v>9</v>
      </c>
    </row>
    <row r="26" spans="2:5" s="2" customFormat="1" hidden="1" x14ac:dyDescent="0.25">
      <c r="B26" s="140" t="s">
        <v>1195</v>
      </c>
      <c r="C26" s="140">
        <v>12</v>
      </c>
      <c r="D26" s="142">
        <v>7</v>
      </c>
      <c r="E26" s="134" t="s">
        <v>1173</v>
      </c>
    </row>
    <row r="27" spans="2:5" s="2" customFormat="1" hidden="1" x14ac:dyDescent="0.25">
      <c r="B27" s="140" t="s">
        <v>1196</v>
      </c>
      <c r="C27" s="140">
        <v>9</v>
      </c>
      <c r="D27" s="142">
        <v>6</v>
      </c>
      <c r="E27" s="134" t="s">
        <v>1173</v>
      </c>
    </row>
    <row r="28" spans="2:5" s="2" customFormat="1" hidden="1" x14ac:dyDescent="0.25">
      <c r="B28" s="140" t="s">
        <v>1197</v>
      </c>
      <c r="C28" s="140">
        <v>9</v>
      </c>
      <c r="D28" s="142">
        <v>12</v>
      </c>
      <c r="E28" s="134" t="s">
        <v>1173</v>
      </c>
    </row>
    <row r="29" spans="2:5" s="2" customFormat="1" hidden="1" x14ac:dyDescent="0.25">
      <c r="B29" s="140" t="s">
        <v>1198</v>
      </c>
      <c r="C29" s="140">
        <v>9</v>
      </c>
      <c r="D29" s="142">
        <v>9</v>
      </c>
      <c r="E29" s="134" t="s">
        <v>1173</v>
      </c>
    </row>
    <row r="30" spans="2:5" s="2" customFormat="1" hidden="1" x14ac:dyDescent="0.25">
      <c r="B30" s="140" t="s">
        <v>1199</v>
      </c>
      <c r="C30" s="140">
        <v>9</v>
      </c>
      <c r="D30" s="142">
        <v>6</v>
      </c>
      <c r="E30" s="134" t="s">
        <v>1173</v>
      </c>
    </row>
    <row r="31" spans="2:5" s="2" customFormat="1" hidden="1" x14ac:dyDescent="0.25">
      <c r="B31" s="140" t="s">
        <v>1200</v>
      </c>
      <c r="C31" s="140">
        <v>5</v>
      </c>
      <c r="D31" s="142">
        <v>12</v>
      </c>
      <c r="E31" s="140">
        <v>6</v>
      </c>
    </row>
    <row r="32" spans="2:5" s="2" customFormat="1" hidden="1" x14ac:dyDescent="0.25">
      <c r="B32" s="140" t="s">
        <v>1201</v>
      </c>
      <c r="C32" s="140">
        <v>9</v>
      </c>
      <c r="D32" s="142">
        <v>12</v>
      </c>
      <c r="E32" s="140">
        <v>6</v>
      </c>
    </row>
    <row r="33" spans="2:5" s="2" customFormat="1" hidden="1" x14ac:dyDescent="0.25">
      <c r="B33" s="140" t="s">
        <v>1202</v>
      </c>
      <c r="C33" s="140">
        <v>12</v>
      </c>
      <c r="D33" s="142">
        <v>12</v>
      </c>
      <c r="E33" s="140">
        <v>6</v>
      </c>
    </row>
    <row r="34" spans="2:5" s="2" customFormat="1" hidden="1" x14ac:dyDescent="0.25">
      <c r="B34" s="140" t="s">
        <v>1203</v>
      </c>
      <c r="C34" s="140">
        <v>7</v>
      </c>
      <c r="D34" s="142">
        <v>12</v>
      </c>
      <c r="E34" s="140">
        <v>5</v>
      </c>
    </row>
    <row r="35" spans="2:5" s="2" customFormat="1" hidden="1" x14ac:dyDescent="0.25">
      <c r="B35" s="140" t="s">
        <v>1204</v>
      </c>
      <c r="C35" s="140">
        <v>7</v>
      </c>
      <c r="D35" s="142">
        <v>6</v>
      </c>
      <c r="E35" s="140">
        <v>5</v>
      </c>
    </row>
    <row r="36" spans="2:5" s="2" customFormat="1" hidden="1" x14ac:dyDescent="0.25">
      <c r="B36" s="140" t="s">
        <v>1205</v>
      </c>
      <c r="C36" s="140">
        <v>7</v>
      </c>
      <c r="D36" s="142">
        <v>6</v>
      </c>
      <c r="E36" s="140">
        <v>5</v>
      </c>
    </row>
    <row r="37" spans="2:5" s="2" customFormat="1" hidden="1" x14ac:dyDescent="0.25">
      <c r="B37" s="140" t="s">
        <v>1206</v>
      </c>
      <c r="C37" s="140">
        <v>7</v>
      </c>
      <c r="D37" s="142">
        <v>5</v>
      </c>
      <c r="E37" s="140">
        <v>5</v>
      </c>
    </row>
    <row r="38" spans="2:5" s="2" customFormat="1" hidden="1" x14ac:dyDescent="0.25">
      <c r="B38" s="140" t="s">
        <v>1207</v>
      </c>
      <c r="C38" s="140">
        <v>7</v>
      </c>
      <c r="D38" s="142">
        <v>5</v>
      </c>
      <c r="E38" s="140">
        <v>5</v>
      </c>
    </row>
    <row r="39" spans="2:5" s="2" customFormat="1" hidden="1" x14ac:dyDescent="0.25">
      <c r="B39" s="140" t="s">
        <v>1208</v>
      </c>
      <c r="C39" s="140">
        <v>7</v>
      </c>
      <c r="D39" s="142">
        <v>6</v>
      </c>
      <c r="E39" s="140">
        <v>5</v>
      </c>
    </row>
    <row r="40" spans="2:5" s="2" customFormat="1" hidden="1" x14ac:dyDescent="0.25">
      <c r="B40" s="140" t="s">
        <v>1209</v>
      </c>
      <c r="C40" s="140">
        <v>7</v>
      </c>
      <c r="D40" s="142">
        <v>5</v>
      </c>
      <c r="E40" s="140">
        <v>5</v>
      </c>
    </row>
    <row r="41" spans="2:5" s="2" customFormat="1" hidden="1" x14ac:dyDescent="0.25">
      <c r="B41" s="140" t="s">
        <v>1210</v>
      </c>
      <c r="C41" s="134" t="s">
        <v>1173</v>
      </c>
      <c r="D41" s="142">
        <v>6</v>
      </c>
      <c r="E41" s="140">
        <v>9</v>
      </c>
    </row>
    <row r="42" spans="2:5" s="2" customFormat="1" hidden="1" x14ac:dyDescent="0.25">
      <c r="B42" s="140" t="s">
        <v>1211</v>
      </c>
      <c r="C42" s="140">
        <v>7</v>
      </c>
      <c r="D42" s="142">
        <v>5</v>
      </c>
      <c r="E42" s="140">
        <v>9</v>
      </c>
    </row>
    <row r="43" spans="2:5" s="2" customFormat="1" hidden="1" x14ac:dyDescent="0.25">
      <c r="B43" s="140" t="s">
        <v>1212</v>
      </c>
      <c r="C43" s="140">
        <v>9</v>
      </c>
      <c r="D43" s="142">
        <v>12</v>
      </c>
      <c r="E43" s="140">
        <v>6</v>
      </c>
    </row>
    <row r="44" spans="2:5" s="2" customFormat="1" hidden="1" x14ac:dyDescent="0.25">
      <c r="B44" s="140" t="s">
        <v>1213</v>
      </c>
      <c r="C44" s="140">
        <v>9</v>
      </c>
      <c r="D44" s="142">
        <v>6</v>
      </c>
      <c r="E44" s="140">
        <v>9</v>
      </c>
    </row>
    <row r="45" spans="2:5" s="2" customFormat="1" hidden="1" x14ac:dyDescent="0.25">
      <c r="B45" s="140" t="s">
        <v>1214</v>
      </c>
      <c r="C45" s="140">
        <v>12</v>
      </c>
      <c r="D45" s="142">
        <v>12</v>
      </c>
      <c r="E45" s="140">
        <v>6</v>
      </c>
    </row>
    <row r="46" spans="2:5" s="2" customFormat="1" hidden="1" x14ac:dyDescent="0.25">
      <c r="B46" s="140" t="s">
        <v>1221</v>
      </c>
      <c r="C46" s="134" t="s">
        <v>1173</v>
      </c>
      <c r="D46" s="142">
        <v>8</v>
      </c>
      <c r="E46" s="140">
        <v>6</v>
      </c>
    </row>
    <row r="47" spans="2:5" s="2" customFormat="1" hidden="1" x14ac:dyDescent="0.25">
      <c r="B47" s="140" t="s">
        <v>1215</v>
      </c>
      <c r="C47" s="140">
        <v>6</v>
      </c>
      <c r="D47" s="142">
        <v>8</v>
      </c>
      <c r="E47" s="140">
        <v>6</v>
      </c>
    </row>
    <row r="48" spans="2:5" s="2" customFormat="1" hidden="1" x14ac:dyDescent="0.25">
      <c r="B48" s="140" t="s">
        <v>1216</v>
      </c>
      <c r="C48" s="140">
        <v>6</v>
      </c>
      <c r="D48" s="142">
        <v>8</v>
      </c>
      <c r="E48" s="140">
        <v>6</v>
      </c>
    </row>
    <row r="49" spans="2:5" s="2" customFormat="1" hidden="1" x14ac:dyDescent="0.25">
      <c r="B49" s="140" t="s">
        <v>1217</v>
      </c>
      <c r="C49" s="140">
        <v>6</v>
      </c>
      <c r="D49" s="142">
        <v>8</v>
      </c>
      <c r="E49" s="140">
        <v>6</v>
      </c>
    </row>
    <row r="50" spans="2:5" s="2" customFormat="1" hidden="1" x14ac:dyDescent="0.25">
      <c r="B50" s="140" t="s">
        <v>1218</v>
      </c>
      <c r="C50" s="140">
        <v>7</v>
      </c>
      <c r="D50" s="142">
        <v>8</v>
      </c>
      <c r="E50" s="140">
        <v>6</v>
      </c>
    </row>
    <row r="51" spans="2:5" s="2" customFormat="1" hidden="1" x14ac:dyDescent="0.25">
      <c r="B51" s="140" t="s">
        <v>1219</v>
      </c>
      <c r="C51" s="140">
        <v>6</v>
      </c>
      <c r="D51" s="142">
        <v>8</v>
      </c>
      <c r="E51" s="140">
        <v>6</v>
      </c>
    </row>
    <row r="52" spans="2:5" s="2" customFormat="1" hidden="1" x14ac:dyDescent="0.25">
      <c r="B52" s="140" t="s">
        <v>1220</v>
      </c>
      <c r="C52" s="140">
        <v>6</v>
      </c>
      <c r="D52" s="142">
        <v>8</v>
      </c>
      <c r="E52" s="140">
        <v>6</v>
      </c>
    </row>
    <row r="53" spans="2:5" s="2" customFormat="1" hidden="1" x14ac:dyDescent="0.25">
      <c r="B53" s="140" t="s">
        <v>1164</v>
      </c>
      <c r="C53" s="140">
        <v>6</v>
      </c>
      <c r="D53" s="142">
        <v>8</v>
      </c>
      <c r="E53" s="140">
        <v>6</v>
      </c>
    </row>
    <row r="54" spans="2:5" s="2" customFormat="1" hidden="1" x14ac:dyDescent="0.25">
      <c r="B54" s="140" t="s">
        <v>1165</v>
      </c>
      <c r="C54" s="140">
        <v>6</v>
      </c>
      <c r="D54" s="142">
        <v>8</v>
      </c>
      <c r="E54" s="140">
        <v>6</v>
      </c>
    </row>
    <row r="55" spans="2:5" s="2" customFormat="1" hidden="1" x14ac:dyDescent="0.25">
      <c r="B55" s="140" t="s">
        <v>1166</v>
      </c>
      <c r="C55" s="140">
        <v>6</v>
      </c>
      <c r="D55" s="142">
        <v>9</v>
      </c>
      <c r="E55" s="140">
        <v>6</v>
      </c>
    </row>
    <row r="56" spans="2:5" s="2" customFormat="1" hidden="1" x14ac:dyDescent="0.25">
      <c r="B56" s="140" t="s">
        <v>1167</v>
      </c>
      <c r="C56" s="140">
        <v>6</v>
      </c>
      <c r="D56" s="142">
        <v>8</v>
      </c>
      <c r="E56" s="140">
        <v>6</v>
      </c>
    </row>
    <row r="57" spans="2:5" s="2" customFormat="1" hidden="1" x14ac:dyDescent="0.25">
      <c r="B57" s="140" t="s">
        <v>1168</v>
      </c>
      <c r="C57" s="140">
        <v>6</v>
      </c>
      <c r="D57" s="142">
        <v>8</v>
      </c>
      <c r="E57" s="140">
        <v>6</v>
      </c>
    </row>
    <row r="58" spans="2:5" s="2" customFormat="1" hidden="1" x14ac:dyDescent="0.25">
      <c r="B58" s="140" t="s">
        <v>1169</v>
      </c>
      <c r="C58" s="140">
        <v>8</v>
      </c>
      <c r="D58" s="142">
        <v>8</v>
      </c>
      <c r="E58" s="140">
        <v>6</v>
      </c>
    </row>
    <row r="59" spans="2:5" s="2" customFormat="1" hidden="1" x14ac:dyDescent="0.25">
      <c r="B59" s="140" t="s">
        <v>1170</v>
      </c>
      <c r="C59" s="140">
        <v>7</v>
      </c>
      <c r="D59" s="142">
        <v>8</v>
      </c>
      <c r="E59" s="140">
        <v>6</v>
      </c>
    </row>
    <row r="60" spans="2:5" s="2" customFormat="1" hidden="1" x14ac:dyDescent="0.25">
      <c r="B60" s="140" t="s">
        <v>1171</v>
      </c>
      <c r="C60" s="140">
        <v>7</v>
      </c>
      <c r="D60" s="142">
        <v>8</v>
      </c>
      <c r="E60" s="140">
        <v>6</v>
      </c>
    </row>
    <row r="61" spans="2:5" s="2" customFormat="1" hidden="1" x14ac:dyDescent="0.25">
      <c r="B61" s="140" t="s">
        <v>1222</v>
      </c>
      <c r="C61" s="140">
        <v>8</v>
      </c>
      <c r="D61" s="134">
        <v>10</v>
      </c>
      <c r="E61" s="134">
        <v>6</v>
      </c>
    </row>
    <row r="62" spans="2:5" s="2" customFormat="1" hidden="1" x14ac:dyDescent="0.25">
      <c r="B62" s="140" t="s">
        <v>1223</v>
      </c>
      <c r="C62" s="140">
        <v>8</v>
      </c>
      <c r="D62" s="134">
        <v>10</v>
      </c>
      <c r="E62" s="134">
        <v>9</v>
      </c>
    </row>
    <row r="63" spans="2:5" s="2" customFormat="1" hidden="1" x14ac:dyDescent="0.25">
      <c r="B63" s="140" t="s">
        <v>1224</v>
      </c>
      <c r="C63" s="140">
        <v>8</v>
      </c>
      <c r="D63" s="134">
        <v>10</v>
      </c>
      <c r="E63" s="134">
        <v>6</v>
      </c>
    </row>
    <row r="64" spans="2:5" s="2" customFormat="1" ht="18" hidden="1" customHeight="1" x14ac:dyDescent="0.25">
      <c r="B64" s="140" t="s">
        <v>1225</v>
      </c>
      <c r="C64" s="140">
        <v>7</v>
      </c>
      <c r="D64" s="142">
        <v>10</v>
      </c>
      <c r="E64" s="134" t="s">
        <v>1173</v>
      </c>
    </row>
    <row r="65" spans="2:5" s="2" customFormat="1" ht="18" hidden="1" customHeight="1" x14ac:dyDescent="0.25">
      <c r="B65" s="140" t="s">
        <v>1226</v>
      </c>
      <c r="C65" s="140">
        <v>8</v>
      </c>
      <c r="D65" s="142">
        <v>12</v>
      </c>
      <c r="E65" s="140">
        <v>6</v>
      </c>
    </row>
    <row r="66" spans="2:5" s="2" customFormat="1" ht="18" hidden="1" customHeight="1" x14ac:dyDescent="0.25">
      <c r="B66" s="140" t="s">
        <v>1227</v>
      </c>
      <c r="C66" s="140">
        <v>10</v>
      </c>
      <c r="D66" s="142">
        <v>12</v>
      </c>
      <c r="E66" s="140">
        <v>8</v>
      </c>
    </row>
    <row r="67" spans="2:5" s="2" customFormat="1" ht="18" hidden="1" customHeight="1" x14ac:dyDescent="0.25">
      <c r="B67" s="140" t="s">
        <v>1316</v>
      </c>
      <c r="C67" s="140">
        <v>7</v>
      </c>
      <c r="D67" s="142">
        <v>12</v>
      </c>
      <c r="E67" s="140">
        <v>8</v>
      </c>
    </row>
    <row r="68" spans="2:5" s="2" customFormat="1" ht="18" hidden="1" customHeight="1" x14ac:dyDescent="0.25">
      <c r="B68" s="140" t="s">
        <v>1318</v>
      </c>
      <c r="C68" s="140">
        <v>6</v>
      </c>
      <c r="D68" s="142">
        <v>12</v>
      </c>
      <c r="E68" s="140">
        <v>5</v>
      </c>
    </row>
    <row r="69" spans="2:5" s="2" customFormat="1" ht="18" hidden="1" customHeight="1" x14ac:dyDescent="0.25">
      <c r="B69" s="140" t="s">
        <v>1321</v>
      </c>
      <c r="C69" s="140">
        <v>6</v>
      </c>
      <c r="D69" s="142">
        <v>12</v>
      </c>
      <c r="E69" s="140">
        <v>3</v>
      </c>
    </row>
    <row r="70" spans="2:5" s="2" customFormat="1" ht="18" hidden="1" customHeight="1" x14ac:dyDescent="0.25">
      <c r="B70" s="140" t="s">
        <v>1322</v>
      </c>
      <c r="C70" s="140">
        <v>6</v>
      </c>
      <c r="D70" s="142">
        <v>12</v>
      </c>
      <c r="E70" s="140">
        <v>4</v>
      </c>
    </row>
    <row r="71" spans="2:5" s="2" customFormat="1" ht="18" hidden="1" customHeight="1" x14ac:dyDescent="0.25">
      <c r="B71" s="140" t="s">
        <v>1323</v>
      </c>
      <c r="C71" s="140">
        <v>6</v>
      </c>
      <c r="D71" s="142">
        <v>5</v>
      </c>
      <c r="E71" s="140">
        <v>4</v>
      </c>
    </row>
    <row r="72" spans="2:5" s="2" customFormat="1" ht="18" hidden="1" customHeight="1" x14ac:dyDescent="0.25">
      <c r="B72" s="140" t="s">
        <v>1324</v>
      </c>
      <c r="C72" s="140">
        <v>5</v>
      </c>
      <c r="D72" s="142">
        <v>6</v>
      </c>
      <c r="E72" s="140">
        <v>5</v>
      </c>
    </row>
    <row r="73" spans="2:5" s="2" customFormat="1" ht="18" hidden="1" customHeight="1" x14ac:dyDescent="0.25">
      <c r="B73" s="140" t="s">
        <v>1325</v>
      </c>
      <c r="C73" s="140">
        <v>5</v>
      </c>
      <c r="D73" s="142">
        <v>6</v>
      </c>
      <c r="E73" s="140">
        <v>4</v>
      </c>
    </row>
    <row r="74" spans="2:5" s="2" customFormat="1" ht="18" hidden="1" customHeight="1" x14ac:dyDescent="0.25">
      <c r="B74" s="140" t="s">
        <v>1326</v>
      </c>
      <c r="C74" s="146">
        <v>5</v>
      </c>
      <c r="D74" s="147">
        <v>5</v>
      </c>
      <c r="E74" s="146">
        <v>4</v>
      </c>
    </row>
    <row r="75" spans="2:5" s="2" customFormat="1" ht="18" hidden="1" customHeight="1" x14ac:dyDescent="0.25">
      <c r="B75" s="140" t="s">
        <v>1327</v>
      </c>
      <c r="C75" s="140">
        <v>5</v>
      </c>
      <c r="D75" s="142">
        <v>5</v>
      </c>
      <c r="E75" s="140">
        <v>3</v>
      </c>
    </row>
    <row r="76" spans="2:5" s="2" customFormat="1" ht="18" hidden="1" customHeight="1" x14ac:dyDescent="0.25">
      <c r="B76" s="140" t="s">
        <v>1328</v>
      </c>
      <c r="C76" s="146">
        <v>5</v>
      </c>
      <c r="D76" s="147">
        <v>5</v>
      </c>
      <c r="E76" s="146">
        <v>3</v>
      </c>
    </row>
    <row r="77" spans="2:5" s="2" customFormat="1" ht="18" hidden="1" customHeight="1" x14ac:dyDescent="0.25">
      <c r="B77" s="140" t="s">
        <v>1330</v>
      </c>
      <c r="C77" s="146">
        <v>6</v>
      </c>
      <c r="D77" s="142">
        <v>5</v>
      </c>
      <c r="E77" s="140">
        <v>3</v>
      </c>
    </row>
    <row r="78" spans="2:5" s="2" customFormat="1" ht="18" hidden="1" customHeight="1" x14ac:dyDescent="0.25">
      <c r="B78" s="140" t="s">
        <v>1331</v>
      </c>
      <c r="C78" s="146">
        <v>6</v>
      </c>
      <c r="D78" s="147">
        <v>5</v>
      </c>
      <c r="E78" s="146">
        <v>4</v>
      </c>
    </row>
    <row r="79" spans="2:5" s="2" customFormat="1" ht="18" hidden="1" customHeight="1" x14ac:dyDescent="0.25">
      <c r="B79" s="140" t="s">
        <v>1332</v>
      </c>
      <c r="C79" s="146">
        <v>6</v>
      </c>
      <c r="D79" s="142">
        <v>5</v>
      </c>
      <c r="E79" s="140">
        <v>3</v>
      </c>
    </row>
    <row r="80" spans="2:5" s="2" customFormat="1" ht="18" hidden="1" customHeight="1" x14ac:dyDescent="0.25">
      <c r="B80" s="140" t="s">
        <v>1333</v>
      </c>
      <c r="C80" s="146">
        <v>6</v>
      </c>
      <c r="D80" s="147">
        <v>5</v>
      </c>
      <c r="E80" s="146">
        <v>3</v>
      </c>
    </row>
    <row r="81" spans="2:5" s="2" customFormat="1" ht="18" hidden="1" customHeight="1" x14ac:dyDescent="0.25">
      <c r="B81" s="140" t="s">
        <v>1334</v>
      </c>
      <c r="C81" s="146">
        <v>6</v>
      </c>
      <c r="D81" s="142">
        <v>5</v>
      </c>
      <c r="E81" s="140">
        <v>4</v>
      </c>
    </row>
    <row r="82" spans="2:5" s="2" customFormat="1" ht="18" hidden="1" customHeight="1" x14ac:dyDescent="0.25">
      <c r="B82" s="140" t="s">
        <v>1329</v>
      </c>
      <c r="C82" s="146">
        <v>5</v>
      </c>
      <c r="D82" s="147">
        <v>5</v>
      </c>
      <c r="E82" s="146">
        <v>3</v>
      </c>
    </row>
    <row r="83" spans="2:5" s="2" customFormat="1" ht="18" hidden="1" customHeight="1" x14ac:dyDescent="0.25">
      <c r="B83" s="140" t="s">
        <v>1335</v>
      </c>
      <c r="C83" s="146">
        <v>4</v>
      </c>
      <c r="D83" s="142">
        <v>5</v>
      </c>
      <c r="E83" s="140">
        <v>3</v>
      </c>
    </row>
    <row r="84" spans="2:5" s="2" customFormat="1" ht="18" hidden="1" customHeight="1" x14ac:dyDescent="0.25">
      <c r="B84" s="140" t="s">
        <v>1337</v>
      </c>
      <c r="C84" s="146">
        <v>4</v>
      </c>
      <c r="D84" s="147">
        <v>7</v>
      </c>
      <c r="E84" s="146">
        <v>5</v>
      </c>
    </row>
    <row r="85" spans="2:5" s="2" customFormat="1" ht="18" hidden="1" customHeight="1" x14ac:dyDescent="0.25">
      <c r="B85" s="140" t="s">
        <v>1338</v>
      </c>
      <c r="C85" s="146">
        <v>4</v>
      </c>
      <c r="D85" s="142">
        <v>8</v>
      </c>
      <c r="E85" s="140">
        <v>5</v>
      </c>
    </row>
    <row r="86" spans="2:5" s="2" customFormat="1" ht="18" hidden="1" customHeight="1" x14ac:dyDescent="0.25">
      <c r="B86" s="140" t="s">
        <v>1339</v>
      </c>
      <c r="C86" s="146">
        <v>3</v>
      </c>
      <c r="D86" s="147">
        <v>8</v>
      </c>
      <c r="E86" s="146">
        <v>5</v>
      </c>
    </row>
    <row r="87" spans="2:5" s="2" customFormat="1" ht="18" hidden="1" customHeight="1" x14ac:dyDescent="0.25">
      <c r="B87" s="140" t="s">
        <v>1340</v>
      </c>
      <c r="C87" s="146">
        <v>4</v>
      </c>
      <c r="D87" s="142">
        <v>8</v>
      </c>
      <c r="E87" s="140">
        <v>6</v>
      </c>
    </row>
    <row r="88" spans="2:5" s="2" customFormat="1" ht="18" hidden="1" customHeight="1" x14ac:dyDescent="0.25">
      <c r="B88" s="140" t="s">
        <v>1317</v>
      </c>
      <c r="C88" s="146">
        <v>5</v>
      </c>
      <c r="D88" s="147">
        <v>6</v>
      </c>
      <c r="E88" s="146">
        <v>3</v>
      </c>
    </row>
    <row r="89" spans="2:5" s="2" customFormat="1" ht="18" hidden="1" customHeight="1" x14ac:dyDescent="0.25">
      <c r="B89" s="140" t="s">
        <v>1319</v>
      </c>
      <c r="C89" s="146">
        <v>5</v>
      </c>
      <c r="D89" s="142">
        <v>6</v>
      </c>
      <c r="E89" s="140">
        <v>6</v>
      </c>
    </row>
    <row r="90" spans="2:5" s="2" customFormat="1" ht="18" hidden="1" customHeight="1" x14ac:dyDescent="0.25">
      <c r="B90" s="140" t="s">
        <v>1320</v>
      </c>
      <c r="C90" s="146">
        <v>5</v>
      </c>
      <c r="D90" s="147">
        <v>6</v>
      </c>
      <c r="E90" s="146">
        <v>6</v>
      </c>
    </row>
    <row r="91" spans="2:5" s="2" customFormat="1" ht="18" hidden="1" customHeight="1" x14ac:dyDescent="0.25">
      <c r="B91" s="140" t="s">
        <v>1343</v>
      </c>
      <c r="C91" s="140">
        <v>5</v>
      </c>
      <c r="D91" s="142">
        <v>6</v>
      </c>
      <c r="E91" s="140">
        <v>5</v>
      </c>
    </row>
    <row r="92" spans="2:5" s="2" customFormat="1" ht="18" hidden="1" customHeight="1" x14ac:dyDescent="0.25">
      <c r="B92" s="140" t="s">
        <v>1344</v>
      </c>
      <c r="C92" s="146">
        <v>5</v>
      </c>
      <c r="D92" s="147">
        <v>6</v>
      </c>
      <c r="E92" s="146">
        <v>5</v>
      </c>
    </row>
    <row r="93" spans="2:5" s="2" customFormat="1" ht="18" hidden="1" customHeight="1" x14ac:dyDescent="0.25">
      <c r="B93" s="140" t="s">
        <v>1345</v>
      </c>
      <c r="C93" s="140">
        <v>10</v>
      </c>
      <c r="D93" s="142">
        <v>5</v>
      </c>
      <c r="E93" s="140">
        <v>4</v>
      </c>
    </row>
    <row r="94" spans="2:5" s="2" customFormat="1" ht="18" hidden="1" customHeight="1" x14ac:dyDescent="0.25">
      <c r="B94" s="140" t="s">
        <v>1346</v>
      </c>
      <c r="C94" s="146">
        <v>10</v>
      </c>
      <c r="D94" s="147">
        <v>12</v>
      </c>
      <c r="E94" s="146">
        <v>4</v>
      </c>
    </row>
    <row r="95" spans="2:5" s="2" customFormat="1" ht="18" hidden="1" customHeight="1" x14ac:dyDescent="0.25">
      <c r="B95" s="140" t="s">
        <v>1347</v>
      </c>
      <c r="C95" s="140">
        <v>4</v>
      </c>
      <c r="D95" s="142">
        <v>7</v>
      </c>
      <c r="E95" s="140">
        <v>5</v>
      </c>
    </row>
    <row r="96" spans="2:5" s="2" customFormat="1" ht="18" hidden="1" customHeight="1" x14ac:dyDescent="0.25">
      <c r="B96" s="140" t="s">
        <v>1348</v>
      </c>
      <c r="C96" s="146">
        <v>7</v>
      </c>
      <c r="D96" s="147">
        <v>4</v>
      </c>
      <c r="E96" s="146">
        <v>5</v>
      </c>
    </row>
    <row r="97" spans="2:5" s="2" customFormat="1" ht="18" hidden="1" customHeight="1" x14ac:dyDescent="0.25">
      <c r="B97" s="140" t="s">
        <v>1349</v>
      </c>
      <c r="C97" s="140">
        <v>5</v>
      </c>
      <c r="D97" s="142">
        <v>6</v>
      </c>
      <c r="E97" s="140">
        <v>5</v>
      </c>
    </row>
    <row r="98" spans="2:5" s="2" customFormat="1" ht="18" hidden="1" customHeight="1" x14ac:dyDescent="0.25">
      <c r="B98" s="140" t="s">
        <v>1350</v>
      </c>
      <c r="C98" s="146">
        <v>6</v>
      </c>
      <c r="D98" s="147">
        <v>4</v>
      </c>
      <c r="E98" s="146">
        <v>4</v>
      </c>
    </row>
    <row r="99" spans="2:5" s="2" customFormat="1" ht="18" hidden="1" customHeight="1" x14ac:dyDescent="0.25">
      <c r="B99" s="140" t="s">
        <v>1351</v>
      </c>
      <c r="C99" s="140">
        <v>6</v>
      </c>
      <c r="D99" s="142">
        <v>5</v>
      </c>
      <c r="E99" s="140">
        <v>4</v>
      </c>
    </row>
    <row r="100" spans="2:5" s="2" customFormat="1" ht="18" hidden="1" customHeight="1" x14ac:dyDescent="0.25">
      <c r="B100" s="140" t="s">
        <v>1352</v>
      </c>
      <c r="C100" s="146">
        <v>6</v>
      </c>
      <c r="D100" s="147">
        <v>6</v>
      </c>
      <c r="E100" s="146">
        <v>5</v>
      </c>
    </row>
    <row r="101" spans="2:5" s="2" customFormat="1" ht="18" hidden="1" customHeight="1" x14ac:dyDescent="0.25">
      <c r="B101" s="140" t="s">
        <v>1353</v>
      </c>
      <c r="C101" s="140">
        <v>6</v>
      </c>
      <c r="D101" s="142">
        <v>8</v>
      </c>
      <c r="E101" s="140">
        <v>6</v>
      </c>
    </row>
    <row r="102" spans="2:5" s="2" customFormat="1" ht="18" hidden="1" customHeight="1" x14ac:dyDescent="0.25">
      <c r="B102" s="140" t="s">
        <v>1354</v>
      </c>
      <c r="C102" s="146">
        <v>4</v>
      </c>
      <c r="D102" s="147">
        <v>8</v>
      </c>
      <c r="E102" s="146">
        <v>5</v>
      </c>
    </row>
    <row r="103" spans="2:5" s="2" customFormat="1" ht="18" hidden="1" customHeight="1" x14ac:dyDescent="0.25">
      <c r="B103" s="140" t="s">
        <v>1355</v>
      </c>
      <c r="C103" s="140">
        <v>4</v>
      </c>
      <c r="D103" s="142">
        <v>5</v>
      </c>
      <c r="E103" s="140">
        <v>5</v>
      </c>
    </row>
    <row r="104" spans="2:5" s="2" customFormat="1" ht="18" hidden="1" customHeight="1" x14ac:dyDescent="0.25">
      <c r="B104" s="140" t="s">
        <v>1356</v>
      </c>
      <c r="C104" s="146">
        <v>6</v>
      </c>
      <c r="D104" s="147">
        <v>5</v>
      </c>
      <c r="E104" s="146">
        <v>4</v>
      </c>
    </row>
    <row r="105" spans="2:5" s="2" customFormat="1" ht="18" hidden="1" customHeight="1" x14ac:dyDescent="0.25">
      <c r="B105" s="140" t="s">
        <v>1359</v>
      </c>
      <c r="C105" s="140">
        <v>4</v>
      </c>
      <c r="D105" s="142">
        <v>5</v>
      </c>
      <c r="E105" s="140">
        <v>3</v>
      </c>
    </row>
    <row r="106" spans="2:5" s="2" customFormat="1" ht="18" hidden="1" customHeight="1" x14ac:dyDescent="0.25">
      <c r="B106" s="140" t="s">
        <v>1357</v>
      </c>
      <c r="C106" s="146">
        <v>5</v>
      </c>
      <c r="D106" s="147">
        <v>5</v>
      </c>
      <c r="E106" s="146">
        <v>5</v>
      </c>
    </row>
    <row r="107" spans="2:5" s="2" customFormat="1" ht="18" hidden="1" customHeight="1" x14ac:dyDescent="0.25">
      <c r="B107" s="140" t="s">
        <v>1358</v>
      </c>
      <c r="C107" s="140">
        <v>4</v>
      </c>
      <c r="D107" s="142">
        <v>5</v>
      </c>
      <c r="E107" s="140">
        <v>6</v>
      </c>
    </row>
    <row r="108" spans="2:5" s="2" customFormat="1" ht="18" hidden="1" customHeight="1" x14ac:dyDescent="0.25">
      <c r="B108" s="140" t="s">
        <v>1360</v>
      </c>
      <c r="C108" s="146">
        <v>4</v>
      </c>
      <c r="D108" s="147">
        <v>5</v>
      </c>
      <c r="E108" s="146">
        <v>6</v>
      </c>
    </row>
    <row r="109" spans="2:5" s="2" customFormat="1" ht="18" hidden="1" customHeight="1" x14ac:dyDescent="0.25">
      <c r="B109" s="140" t="s">
        <v>1361</v>
      </c>
      <c r="C109" s="140">
        <v>5</v>
      </c>
      <c r="D109" s="142">
        <v>5</v>
      </c>
      <c r="E109" s="140">
        <v>6</v>
      </c>
    </row>
    <row r="110" spans="2:5" s="2" customFormat="1" ht="18" hidden="1" customHeight="1" x14ac:dyDescent="0.25">
      <c r="B110" s="140" t="s">
        <v>1362</v>
      </c>
      <c r="C110" s="146">
        <v>4</v>
      </c>
      <c r="D110" s="147">
        <v>6</v>
      </c>
      <c r="E110" s="146">
        <v>6</v>
      </c>
    </row>
    <row r="111" spans="2:5" s="2" customFormat="1" ht="18" hidden="1" customHeight="1" x14ac:dyDescent="0.25">
      <c r="B111" s="140" t="s">
        <v>1363</v>
      </c>
      <c r="C111" s="140">
        <v>4</v>
      </c>
      <c r="D111" s="142">
        <v>6</v>
      </c>
      <c r="E111" s="140">
        <v>6</v>
      </c>
    </row>
    <row r="112" spans="2:5" s="2" customFormat="1" ht="18" hidden="1" customHeight="1" x14ac:dyDescent="0.25">
      <c r="B112" s="140" t="s">
        <v>1341</v>
      </c>
      <c r="C112" s="146">
        <v>9</v>
      </c>
      <c r="D112" s="147">
        <v>12</v>
      </c>
      <c r="E112" s="146">
        <v>3</v>
      </c>
    </row>
    <row r="113" spans="2:5" s="2" customFormat="1" ht="18" hidden="1" customHeight="1" x14ac:dyDescent="0.25">
      <c r="B113" s="140" t="s">
        <v>1342</v>
      </c>
      <c r="C113" s="140">
        <v>12</v>
      </c>
      <c r="D113" s="142">
        <v>12</v>
      </c>
      <c r="E113" s="140">
        <v>3</v>
      </c>
    </row>
    <row r="114" spans="2:5" s="2" customFormat="1" ht="18" hidden="1" customHeight="1" x14ac:dyDescent="0.25">
      <c r="B114" s="140" t="s">
        <v>1364</v>
      </c>
      <c r="C114" s="146">
        <v>6</v>
      </c>
      <c r="D114" s="147">
        <v>12</v>
      </c>
      <c r="E114" s="146">
        <v>3</v>
      </c>
    </row>
    <row r="115" spans="2:5" s="2" customFormat="1" ht="18" hidden="1" customHeight="1" x14ac:dyDescent="0.25">
      <c r="B115" s="140" t="s">
        <v>1365</v>
      </c>
      <c r="C115" s="140">
        <v>6</v>
      </c>
      <c r="D115" s="142">
        <v>3</v>
      </c>
      <c r="E115" s="140">
        <v>3</v>
      </c>
    </row>
    <row r="116" spans="2:5" s="2" customFormat="1" ht="18" hidden="1" customHeight="1" x14ac:dyDescent="0.25">
      <c r="B116" s="140" t="s">
        <v>1366</v>
      </c>
      <c r="C116" s="146">
        <v>6</v>
      </c>
      <c r="D116" s="147">
        <v>3</v>
      </c>
      <c r="E116" s="146">
        <v>3</v>
      </c>
    </row>
    <row r="117" spans="2:5" s="2" customFormat="1" ht="18" hidden="1" customHeight="1" x14ac:dyDescent="0.25">
      <c r="B117" s="140" t="s">
        <v>1368</v>
      </c>
      <c r="C117" s="140">
        <v>6</v>
      </c>
      <c r="D117" s="142">
        <v>3</v>
      </c>
      <c r="E117" s="140">
        <v>3</v>
      </c>
    </row>
    <row r="118" spans="2:5" s="2" customFormat="1" ht="18" hidden="1" customHeight="1" x14ac:dyDescent="0.25">
      <c r="B118" s="140" t="s">
        <v>1367</v>
      </c>
      <c r="C118" s="146">
        <v>6</v>
      </c>
      <c r="D118" s="147">
        <v>3</v>
      </c>
      <c r="E118" s="146">
        <v>3</v>
      </c>
    </row>
    <row r="119" spans="2:5" s="2" customFormat="1" ht="18" hidden="1" customHeight="1" x14ac:dyDescent="0.25">
      <c r="B119" s="140" t="s">
        <v>1377</v>
      </c>
      <c r="C119" s="140">
        <v>6</v>
      </c>
      <c r="D119" s="142">
        <v>3</v>
      </c>
      <c r="E119" s="140">
        <v>3</v>
      </c>
    </row>
    <row r="120" spans="2:5" s="2" customFormat="1" ht="18" hidden="1" customHeight="1" x14ac:dyDescent="0.25">
      <c r="B120" s="140" t="s">
        <v>1371</v>
      </c>
      <c r="C120" s="146">
        <v>9</v>
      </c>
      <c r="D120" s="147">
        <v>7</v>
      </c>
      <c r="E120" s="146">
        <v>6</v>
      </c>
    </row>
    <row r="121" spans="2:5" s="2" customFormat="1" ht="18" hidden="1" customHeight="1" x14ac:dyDescent="0.25">
      <c r="B121" s="140" t="s">
        <v>1372</v>
      </c>
      <c r="C121" s="140">
        <v>7</v>
      </c>
      <c r="D121" s="142">
        <v>7</v>
      </c>
      <c r="E121" s="140">
        <v>6</v>
      </c>
    </row>
    <row r="122" spans="2:5" s="2" customFormat="1" ht="18" hidden="1" customHeight="1" x14ac:dyDescent="0.25">
      <c r="B122" s="140" t="s">
        <v>1373</v>
      </c>
      <c r="C122" s="146">
        <v>6</v>
      </c>
      <c r="D122" s="147">
        <v>6</v>
      </c>
      <c r="E122" s="146">
        <v>9</v>
      </c>
    </row>
    <row r="123" spans="2:5" s="2" customFormat="1" ht="18" hidden="1" customHeight="1" x14ac:dyDescent="0.25">
      <c r="B123" s="140" t="s">
        <v>1374</v>
      </c>
      <c r="C123" s="140">
        <v>8</v>
      </c>
      <c r="D123" s="142">
        <v>6</v>
      </c>
      <c r="E123" s="140">
        <v>3</v>
      </c>
    </row>
    <row r="124" spans="2:5" s="2" customFormat="1" hidden="1" x14ac:dyDescent="0.25">
      <c r="B124" s="140" t="s">
        <v>1375</v>
      </c>
      <c r="C124" s="140">
        <v>6</v>
      </c>
      <c r="D124" s="142">
        <v>6</v>
      </c>
      <c r="E124" s="140">
        <v>6</v>
      </c>
    </row>
    <row r="125" spans="2:5" s="2" customFormat="1" hidden="1" x14ac:dyDescent="0.25">
      <c r="B125" s="140" t="s">
        <v>1376</v>
      </c>
      <c r="C125" s="140">
        <v>6</v>
      </c>
      <c r="D125" s="142">
        <v>6</v>
      </c>
      <c r="E125" s="140">
        <v>6</v>
      </c>
    </row>
    <row r="126" spans="2:5" s="2" customFormat="1" hidden="1" x14ac:dyDescent="0.25">
      <c r="B126" s="140" t="s">
        <v>1370</v>
      </c>
      <c r="C126" s="140">
        <v>6</v>
      </c>
      <c r="D126" s="142">
        <v>6</v>
      </c>
      <c r="E126" s="140">
        <v>3</v>
      </c>
    </row>
    <row r="127" spans="2:5" s="2" customFormat="1" hidden="1" x14ac:dyDescent="0.25">
      <c r="B127" s="140" t="s">
        <v>1369</v>
      </c>
      <c r="C127" s="140">
        <v>6</v>
      </c>
      <c r="D127" s="142">
        <v>6</v>
      </c>
      <c r="E127" s="140">
        <v>3</v>
      </c>
    </row>
    <row r="128" spans="2:5" s="2" customFormat="1" hidden="1" x14ac:dyDescent="0.25">
      <c r="B128" s="140" t="s">
        <v>1378</v>
      </c>
      <c r="C128" s="140">
        <v>10</v>
      </c>
      <c r="D128" s="142">
        <v>6</v>
      </c>
      <c r="E128" s="140">
        <v>6</v>
      </c>
    </row>
    <row r="129" spans="2:5" s="2" customFormat="1" hidden="1" x14ac:dyDescent="0.25">
      <c r="B129" s="140" t="s">
        <v>1379</v>
      </c>
      <c r="C129" s="140">
        <v>10</v>
      </c>
      <c r="D129" s="142">
        <v>9</v>
      </c>
      <c r="E129" s="140">
        <v>6</v>
      </c>
    </row>
    <row r="130" spans="2:5" s="2" customFormat="1" hidden="1" x14ac:dyDescent="0.25">
      <c r="B130" s="140" t="s">
        <v>1380</v>
      </c>
      <c r="C130" s="140">
        <v>8</v>
      </c>
      <c r="D130" s="142">
        <v>9</v>
      </c>
      <c r="E130" s="140">
        <v>6</v>
      </c>
    </row>
    <row r="131" spans="2:5" s="2" customFormat="1" hidden="1" x14ac:dyDescent="0.25">
      <c r="B131" s="140" t="s">
        <v>1381</v>
      </c>
      <c r="C131" s="140">
        <v>9</v>
      </c>
      <c r="D131" s="142">
        <v>9</v>
      </c>
      <c r="E131" s="140">
        <v>6</v>
      </c>
    </row>
    <row r="132" spans="2:5" s="2" customFormat="1" hidden="1" x14ac:dyDescent="0.25">
      <c r="B132" s="140" t="s">
        <v>1382</v>
      </c>
      <c r="C132" s="140">
        <v>9</v>
      </c>
      <c r="D132" s="142">
        <v>9</v>
      </c>
      <c r="E132" s="140">
        <v>3</v>
      </c>
    </row>
    <row r="133" spans="2:5" s="2" customFormat="1" hidden="1" x14ac:dyDescent="0.25">
      <c r="B133" s="140" t="s">
        <v>1383</v>
      </c>
      <c r="C133" s="140">
        <v>9</v>
      </c>
      <c r="D133" s="142">
        <v>3</v>
      </c>
      <c r="E133" s="140">
        <v>3</v>
      </c>
    </row>
    <row r="134" spans="2:5" s="2" customFormat="1" hidden="1" x14ac:dyDescent="0.25">
      <c r="B134" s="140" t="s">
        <v>1384</v>
      </c>
      <c r="C134" s="140">
        <v>5</v>
      </c>
      <c r="D134" s="142">
        <v>10</v>
      </c>
      <c r="E134" s="140">
        <v>3</v>
      </c>
    </row>
    <row r="135" spans="2:5" s="2" customFormat="1" hidden="1" x14ac:dyDescent="0.25">
      <c r="B135" s="140" t="s">
        <v>1385</v>
      </c>
      <c r="C135" s="140">
        <v>5</v>
      </c>
      <c r="D135" s="142">
        <v>10</v>
      </c>
      <c r="E135" s="140">
        <v>3</v>
      </c>
    </row>
    <row r="136" spans="2:5" s="2" customFormat="1" hidden="1" x14ac:dyDescent="0.25">
      <c r="B136" s="140" t="s">
        <v>1386</v>
      </c>
      <c r="C136" s="140">
        <v>5</v>
      </c>
      <c r="D136" s="142">
        <v>10</v>
      </c>
      <c r="E136" s="140">
        <v>3</v>
      </c>
    </row>
    <row r="137" spans="2:5" s="2" customFormat="1" hidden="1" x14ac:dyDescent="0.25">
      <c r="B137" s="140" t="s">
        <v>1387</v>
      </c>
      <c r="C137" s="140">
        <v>5</v>
      </c>
      <c r="D137" s="142">
        <v>5</v>
      </c>
      <c r="E137" s="140">
        <v>3</v>
      </c>
    </row>
    <row r="138" spans="2:5" s="2" customFormat="1" hidden="1" x14ac:dyDescent="0.25">
      <c r="B138" s="140" t="s">
        <v>1388</v>
      </c>
      <c r="C138" s="140">
        <v>5</v>
      </c>
      <c r="D138" s="142">
        <v>5</v>
      </c>
      <c r="E138" s="140">
        <v>3</v>
      </c>
    </row>
    <row r="139" spans="2:5" s="2" customFormat="1" hidden="1" x14ac:dyDescent="0.25">
      <c r="B139" s="140" t="s">
        <v>1389</v>
      </c>
      <c r="C139" s="140">
        <v>7</v>
      </c>
      <c r="D139" s="142">
        <v>4</v>
      </c>
      <c r="E139" s="140">
        <v>10</v>
      </c>
    </row>
    <row r="140" spans="2:5" s="2" customFormat="1" hidden="1" x14ac:dyDescent="0.25">
      <c r="B140" s="140" t="s">
        <v>1390</v>
      </c>
      <c r="C140" s="140">
        <v>7</v>
      </c>
      <c r="D140" s="142">
        <v>4</v>
      </c>
      <c r="E140" s="140">
        <v>10</v>
      </c>
    </row>
    <row r="141" spans="2:5" s="2" customFormat="1" hidden="1" x14ac:dyDescent="0.25">
      <c r="B141" s="140" t="s">
        <v>1391</v>
      </c>
      <c r="C141" s="140">
        <v>7</v>
      </c>
      <c r="D141" s="142">
        <v>4</v>
      </c>
      <c r="E141" s="140">
        <v>10</v>
      </c>
    </row>
    <row r="142" spans="2:5" s="2" customFormat="1" hidden="1" x14ac:dyDescent="0.25">
      <c r="B142" s="140" t="s">
        <v>1392</v>
      </c>
      <c r="C142" s="140">
        <v>7</v>
      </c>
      <c r="D142" s="142">
        <v>4</v>
      </c>
      <c r="E142" s="140">
        <v>10</v>
      </c>
    </row>
    <row r="143" spans="2:5" s="2" customFormat="1" hidden="1" x14ac:dyDescent="0.25">
      <c r="B143" s="140" t="s">
        <v>1393</v>
      </c>
      <c r="C143" s="140">
        <v>7</v>
      </c>
      <c r="D143" s="142">
        <v>4</v>
      </c>
      <c r="E143" s="140">
        <v>10</v>
      </c>
    </row>
    <row r="144" spans="2:5" s="2" customFormat="1" hidden="1" x14ac:dyDescent="0.25">
      <c r="B144" s="140" t="s">
        <v>1394</v>
      </c>
      <c r="C144" s="140">
        <v>9</v>
      </c>
      <c r="D144" s="142">
        <v>4</v>
      </c>
      <c r="E144" s="140">
        <v>10</v>
      </c>
    </row>
    <row r="145" spans="2:5" s="2" customFormat="1" hidden="1" x14ac:dyDescent="0.25">
      <c r="B145" s="140" t="s">
        <v>1395</v>
      </c>
      <c r="C145" s="140">
        <v>6</v>
      </c>
      <c r="D145" s="142">
        <v>4</v>
      </c>
      <c r="E145" s="140">
        <v>7</v>
      </c>
    </row>
    <row r="146" spans="2:5" s="2" customFormat="1" hidden="1" x14ac:dyDescent="0.25">
      <c r="B146" s="140" t="s">
        <v>1336</v>
      </c>
      <c r="C146" s="140">
        <v>7</v>
      </c>
      <c r="D146" s="142">
        <v>4</v>
      </c>
      <c r="E146" s="140">
        <v>7</v>
      </c>
    </row>
    <row r="147" spans="2:5" s="2" customFormat="1" hidden="1" x14ac:dyDescent="0.25">
      <c r="B147" s="140" t="s">
        <v>1396</v>
      </c>
      <c r="C147" s="140">
        <v>7</v>
      </c>
      <c r="D147" s="142">
        <v>4</v>
      </c>
      <c r="E147" s="140">
        <v>7</v>
      </c>
    </row>
    <row r="148" spans="2:5" s="2" customFormat="1" hidden="1" x14ac:dyDescent="0.25">
      <c r="B148" s="140" t="s">
        <v>1397</v>
      </c>
      <c r="C148" s="140">
        <v>7</v>
      </c>
      <c r="D148" s="142">
        <v>4</v>
      </c>
      <c r="E148" s="140">
        <v>7</v>
      </c>
    </row>
    <row r="149" spans="2:5" s="2" customFormat="1" hidden="1" x14ac:dyDescent="0.25">
      <c r="B149" s="140" t="s">
        <v>1398</v>
      </c>
      <c r="C149" s="140">
        <v>9</v>
      </c>
      <c r="D149" s="142">
        <v>9</v>
      </c>
      <c r="E149" s="140">
        <v>9</v>
      </c>
    </row>
    <row r="150" spans="2:5" s="2" customFormat="1" hidden="1" x14ac:dyDescent="0.25">
      <c r="B150" s="140" t="s">
        <v>1399</v>
      </c>
      <c r="C150" s="140">
        <v>9</v>
      </c>
      <c r="D150" s="142">
        <v>9</v>
      </c>
      <c r="E150" s="140">
        <v>9</v>
      </c>
    </row>
    <row r="151" spans="2:5" s="2" customFormat="1" hidden="1" x14ac:dyDescent="0.25">
      <c r="B151" s="140" t="s">
        <v>1400</v>
      </c>
      <c r="C151" s="140">
        <v>9</v>
      </c>
      <c r="D151" s="142">
        <v>9</v>
      </c>
      <c r="E151" s="140">
        <v>6</v>
      </c>
    </row>
    <row r="152" spans="2:5" s="2" customFormat="1" hidden="1" x14ac:dyDescent="0.25">
      <c r="B152" s="140" t="s">
        <v>1401</v>
      </c>
      <c r="C152" s="140">
        <v>9</v>
      </c>
      <c r="D152" s="142">
        <v>9</v>
      </c>
      <c r="E152" s="140">
        <v>6</v>
      </c>
    </row>
    <row r="153" spans="2:5" s="2" customFormat="1" hidden="1" x14ac:dyDescent="0.25">
      <c r="B153" s="140" t="s">
        <v>1402</v>
      </c>
      <c r="C153" s="140">
        <v>9</v>
      </c>
      <c r="D153" s="142">
        <v>9</v>
      </c>
      <c r="E153" s="140">
        <v>6</v>
      </c>
    </row>
    <row r="154" spans="2:5" s="2" customFormat="1" hidden="1" x14ac:dyDescent="0.25">
      <c r="B154" s="140" t="s">
        <v>1403</v>
      </c>
      <c r="C154" s="140">
        <v>5</v>
      </c>
      <c r="D154" s="142">
        <v>10</v>
      </c>
      <c r="E154" s="140">
        <v>6</v>
      </c>
    </row>
    <row r="155" spans="2:5" s="2" customFormat="1" hidden="1" x14ac:dyDescent="0.25">
      <c r="B155" s="140" t="s">
        <v>1404</v>
      </c>
      <c r="C155" s="140">
        <v>5</v>
      </c>
      <c r="D155" s="142">
        <v>10</v>
      </c>
      <c r="E155" s="140">
        <v>3</v>
      </c>
    </row>
    <row r="156" spans="2:5" s="2" customFormat="1" hidden="1" x14ac:dyDescent="0.25">
      <c r="B156" s="140" t="s">
        <v>1405</v>
      </c>
      <c r="C156" s="140">
        <v>6</v>
      </c>
      <c r="D156" s="142">
        <v>5</v>
      </c>
      <c r="E156" s="140">
        <v>3</v>
      </c>
    </row>
    <row r="157" spans="2:5" s="2" customFormat="1" hidden="1" x14ac:dyDescent="0.25">
      <c r="B157" s="140" t="s">
        <v>1412</v>
      </c>
      <c r="C157" s="140">
        <v>6</v>
      </c>
      <c r="D157" s="142">
        <v>10</v>
      </c>
      <c r="E157" s="140">
        <v>3</v>
      </c>
    </row>
    <row r="158" spans="2:5" s="2" customFormat="1" hidden="1" x14ac:dyDescent="0.25">
      <c r="B158" s="140" t="s">
        <v>1411</v>
      </c>
      <c r="C158" s="140">
        <v>6</v>
      </c>
      <c r="D158" s="142">
        <v>10</v>
      </c>
      <c r="E158" s="140">
        <v>3</v>
      </c>
    </row>
    <row r="159" spans="2:5" s="2" customFormat="1" hidden="1" x14ac:dyDescent="0.25">
      <c r="B159" s="140" t="s">
        <v>1410</v>
      </c>
      <c r="C159" s="140">
        <v>9</v>
      </c>
      <c r="D159" s="142">
        <v>5</v>
      </c>
      <c r="E159" s="140">
        <v>3</v>
      </c>
    </row>
    <row r="160" spans="2:5" s="2" customFormat="1" hidden="1" x14ac:dyDescent="0.25">
      <c r="B160" s="140" t="s">
        <v>1409</v>
      </c>
      <c r="C160" s="140">
        <v>9</v>
      </c>
      <c r="D160" s="142">
        <v>10</v>
      </c>
      <c r="E160" s="140">
        <v>3</v>
      </c>
    </row>
    <row r="161" spans="2:5" s="2" customFormat="1" hidden="1" x14ac:dyDescent="0.25">
      <c r="B161" s="140" t="s">
        <v>1408</v>
      </c>
      <c r="C161" s="140">
        <v>6</v>
      </c>
      <c r="D161" s="142">
        <v>10</v>
      </c>
      <c r="E161" s="140">
        <v>3</v>
      </c>
    </row>
    <row r="162" spans="2:5" s="2" customFormat="1" hidden="1" x14ac:dyDescent="0.25">
      <c r="B162" s="140" t="s">
        <v>1407</v>
      </c>
      <c r="C162" s="140">
        <v>9</v>
      </c>
      <c r="D162" s="142">
        <v>6</v>
      </c>
      <c r="E162" s="140">
        <v>6</v>
      </c>
    </row>
    <row r="163" spans="2:5" s="2" customFormat="1" hidden="1" x14ac:dyDescent="0.25">
      <c r="B163" s="140" t="s">
        <v>1406</v>
      </c>
      <c r="C163" s="140">
        <v>9</v>
      </c>
      <c r="D163" s="142">
        <v>6</v>
      </c>
      <c r="E163" s="140">
        <v>6</v>
      </c>
    </row>
    <row r="164" spans="2:5" s="2" customFormat="1" hidden="1" x14ac:dyDescent="0.25">
      <c r="B164" s="140" t="s">
        <v>1416</v>
      </c>
      <c r="C164" s="140">
        <v>6</v>
      </c>
      <c r="D164" s="142">
        <v>12</v>
      </c>
      <c r="E164" s="140">
        <v>6</v>
      </c>
    </row>
    <row r="165" spans="2:5" s="2" customFormat="1" hidden="1" x14ac:dyDescent="0.25">
      <c r="B165" s="140" t="s">
        <v>1417</v>
      </c>
      <c r="C165" s="140">
        <v>6</v>
      </c>
      <c r="D165" s="142">
        <v>12</v>
      </c>
      <c r="E165" s="140">
        <v>6</v>
      </c>
    </row>
    <row r="166" spans="2:5" s="2" customFormat="1" hidden="1" x14ac:dyDescent="0.25">
      <c r="B166" s="140" t="s">
        <v>1418</v>
      </c>
      <c r="C166" s="140">
        <v>6</v>
      </c>
      <c r="D166" s="142">
        <v>12</v>
      </c>
      <c r="E166" s="140">
        <v>6</v>
      </c>
    </row>
    <row r="167" spans="2:5" s="2" customFormat="1" hidden="1" x14ac:dyDescent="0.25">
      <c r="B167" s="140" t="s">
        <v>1419</v>
      </c>
      <c r="C167" s="140">
        <v>6</v>
      </c>
      <c r="D167" s="142">
        <v>12</v>
      </c>
      <c r="E167" s="140">
        <v>6</v>
      </c>
    </row>
    <row r="168" spans="2:5" s="2" customFormat="1" hidden="1" x14ac:dyDescent="0.25">
      <c r="B168" s="140" t="s">
        <v>1420</v>
      </c>
      <c r="C168" s="140">
        <v>6</v>
      </c>
      <c r="D168" s="142">
        <v>12</v>
      </c>
      <c r="E168" s="140">
        <v>6</v>
      </c>
    </row>
    <row r="169" spans="2:5" s="2" customFormat="1" hidden="1" x14ac:dyDescent="0.25">
      <c r="B169" s="140" t="s">
        <v>1421</v>
      </c>
      <c r="C169" s="140">
        <v>7</v>
      </c>
      <c r="D169" s="142">
        <v>12</v>
      </c>
      <c r="E169" s="140">
        <v>3</v>
      </c>
    </row>
    <row r="170" spans="2:5" s="2" customFormat="1" hidden="1" x14ac:dyDescent="0.25">
      <c r="B170" s="140" t="s">
        <v>1424</v>
      </c>
      <c r="C170" s="140">
        <v>7</v>
      </c>
      <c r="D170" s="142">
        <v>12</v>
      </c>
      <c r="E170" s="140"/>
    </row>
    <row r="171" spans="2:5" s="2" customFormat="1" hidden="1" x14ac:dyDescent="0.25">
      <c r="B171" s="140" t="s">
        <v>1422</v>
      </c>
      <c r="C171" s="140">
        <v>7</v>
      </c>
      <c r="D171" s="142">
        <v>12</v>
      </c>
      <c r="E171" s="140"/>
    </row>
    <row r="172" spans="2:5" s="2" customFormat="1" hidden="1" x14ac:dyDescent="0.25">
      <c r="B172" s="140" t="s">
        <v>1423</v>
      </c>
      <c r="C172" s="140">
        <v>7</v>
      </c>
      <c r="D172" s="142">
        <v>12</v>
      </c>
      <c r="E172" s="140"/>
    </row>
    <row r="173" spans="2:5" s="2" customFormat="1" hidden="1" x14ac:dyDescent="0.25">
      <c r="B173" s="140" t="s">
        <v>1425</v>
      </c>
      <c r="C173" s="140">
        <v>6</v>
      </c>
      <c r="D173" s="142">
        <v>12</v>
      </c>
      <c r="E173" s="140"/>
    </row>
    <row r="174" spans="2:5" s="2" customFormat="1" hidden="1" x14ac:dyDescent="0.25">
      <c r="B174" s="140" t="s">
        <v>1426</v>
      </c>
      <c r="C174" s="140">
        <v>6</v>
      </c>
      <c r="D174" s="142">
        <v>12</v>
      </c>
      <c r="E174" s="140"/>
    </row>
    <row r="175" spans="2:5" s="2" customFormat="1" hidden="1" x14ac:dyDescent="0.25">
      <c r="B175" s="140" t="s">
        <v>1427</v>
      </c>
      <c r="C175" s="140">
        <v>6</v>
      </c>
      <c r="D175" s="142">
        <v>7</v>
      </c>
      <c r="E175" s="140">
        <v>6</v>
      </c>
    </row>
    <row r="176" spans="2:5" s="2" customFormat="1" hidden="1" x14ac:dyDescent="0.25">
      <c r="B176" s="140" t="s">
        <v>1428</v>
      </c>
      <c r="C176" s="140">
        <v>6</v>
      </c>
      <c r="D176" s="142">
        <v>7</v>
      </c>
      <c r="E176" s="140">
        <v>6</v>
      </c>
    </row>
    <row r="177" spans="2:24" s="2" customFormat="1" hidden="1" x14ac:dyDescent="0.25">
      <c r="B177" s="140" t="s">
        <v>1429</v>
      </c>
      <c r="C177" s="140">
        <v>7</v>
      </c>
      <c r="D177" s="142">
        <v>7</v>
      </c>
      <c r="E177" s="140">
        <v>6</v>
      </c>
    </row>
    <row r="178" spans="2:24" s="2" customFormat="1" hidden="1" x14ac:dyDescent="0.25">
      <c r="B178" s="140" t="s">
        <v>1430</v>
      </c>
      <c r="C178" s="140">
        <v>7</v>
      </c>
      <c r="D178" s="142">
        <v>7</v>
      </c>
      <c r="E178" s="140">
        <v>6</v>
      </c>
    </row>
    <row r="179" spans="2:24" s="2" customFormat="1" hidden="1" x14ac:dyDescent="0.25">
      <c r="B179" s="140" t="s">
        <v>1431</v>
      </c>
      <c r="C179" s="140">
        <v>6</v>
      </c>
      <c r="D179" s="142">
        <v>7</v>
      </c>
      <c r="E179" s="140">
        <v>6</v>
      </c>
    </row>
    <row r="180" spans="2:24" s="2" customFormat="1" hidden="1" x14ac:dyDescent="0.25">
      <c r="B180" s="140" t="s">
        <v>1432</v>
      </c>
      <c r="C180" s="140">
        <v>7</v>
      </c>
      <c r="D180" s="142">
        <v>7</v>
      </c>
      <c r="E180" s="140">
        <v>6</v>
      </c>
    </row>
    <row r="181" spans="2:24" s="2" customFormat="1" hidden="1" x14ac:dyDescent="0.25">
      <c r="B181" s="140" t="s">
        <v>1433</v>
      </c>
      <c r="C181" s="140">
        <v>9</v>
      </c>
      <c r="D181" s="142"/>
      <c r="E181" s="140"/>
    </row>
    <row r="182" spans="2:24" s="2" customFormat="1" hidden="1" x14ac:dyDescent="0.25">
      <c r="B182" s="140" t="s">
        <v>1436</v>
      </c>
      <c r="C182" s="140">
        <v>9</v>
      </c>
      <c r="D182" s="142"/>
      <c r="E182" s="140"/>
    </row>
    <row r="183" spans="2:24" s="2" customFormat="1" hidden="1" x14ac:dyDescent="0.25">
      <c r="B183" s="140" t="s">
        <v>1434</v>
      </c>
      <c r="C183" s="140">
        <v>9</v>
      </c>
      <c r="D183" s="142"/>
      <c r="E183" s="140"/>
    </row>
    <row r="184" spans="2:24" s="2" customFormat="1" hidden="1" x14ac:dyDescent="0.25">
      <c r="B184" s="140" t="s">
        <v>1435</v>
      </c>
      <c r="C184" s="140">
        <v>9</v>
      </c>
      <c r="D184" s="142"/>
      <c r="E184" s="140"/>
    </row>
    <row r="185" spans="2:24" s="2" customFormat="1" x14ac:dyDescent="0.25">
      <c r="B185" s="140" t="s">
        <v>1495</v>
      </c>
      <c r="C185" s="173">
        <v>45000</v>
      </c>
      <c r="D185" s="173">
        <v>45005</v>
      </c>
      <c r="E185" s="173">
        <v>45006</v>
      </c>
      <c r="G185" s="140" t="s">
        <v>1515</v>
      </c>
      <c r="H185" s="173">
        <v>45040</v>
      </c>
      <c r="I185" s="173">
        <v>45041</v>
      </c>
      <c r="J185" s="173">
        <v>45042</v>
      </c>
      <c r="L185" s="140" t="s">
        <v>1617</v>
      </c>
      <c r="M185" s="173">
        <v>45068</v>
      </c>
      <c r="N185" s="173">
        <v>45069</v>
      </c>
      <c r="O185" s="173">
        <v>45071</v>
      </c>
      <c r="Q185" s="140" t="s">
        <v>548</v>
      </c>
      <c r="R185" s="171"/>
      <c r="S185" s="171"/>
      <c r="T185" s="171"/>
    </row>
    <row r="186" spans="2:24" s="2" customFormat="1" x14ac:dyDescent="0.25">
      <c r="B186" s="140" t="s">
        <v>1496</v>
      </c>
      <c r="C186" s="173">
        <v>45000</v>
      </c>
      <c r="D186" s="173">
        <v>45005</v>
      </c>
      <c r="E186" s="173">
        <v>45006</v>
      </c>
      <c r="G186" s="140" t="s">
        <v>1516</v>
      </c>
      <c r="H186" s="173">
        <v>45040</v>
      </c>
      <c r="I186" s="173">
        <v>45041</v>
      </c>
      <c r="J186" s="173">
        <v>45042</v>
      </c>
      <c r="L186" s="140" t="s">
        <v>1618</v>
      </c>
      <c r="M186" s="173">
        <v>45068</v>
      </c>
      <c r="N186" s="173">
        <v>45069</v>
      </c>
      <c r="O186" s="173">
        <v>45071</v>
      </c>
      <c r="Q186" s="140" t="s">
        <v>549</v>
      </c>
      <c r="R186" s="171"/>
      <c r="S186" s="171"/>
      <c r="T186" s="171"/>
      <c r="U186" s="218"/>
      <c r="V186" s="218"/>
      <c r="W186" s="218"/>
      <c r="X186" s="218"/>
    </row>
    <row r="187" spans="2:24" s="2" customFormat="1" x14ac:dyDescent="0.25">
      <c r="B187" s="140" t="s">
        <v>1497</v>
      </c>
      <c r="C187" s="173">
        <v>45000</v>
      </c>
      <c r="D187" s="173">
        <v>45003</v>
      </c>
      <c r="E187" s="173">
        <v>45005</v>
      </c>
      <c r="G187" s="140" t="s">
        <v>1517</v>
      </c>
      <c r="H187" s="173">
        <v>45040</v>
      </c>
      <c r="I187" s="173">
        <v>45041</v>
      </c>
      <c r="J187" s="173">
        <v>45042</v>
      </c>
      <c r="L187" s="140" t="s">
        <v>1619</v>
      </c>
      <c r="M187" s="173">
        <v>45068</v>
      </c>
      <c r="N187" s="173">
        <v>45069</v>
      </c>
      <c r="O187" s="173">
        <v>45071</v>
      </c>
      <c r="Q187" s="140" t="s">
        <v>550</v>
      </c>
      <c r="R187" s="171"/>
      <c r="S187" s="171"/>
      <c r="T187" s="171"/>
      <c r="U187" s="218"/>
      <c r="V187" s="218"/>
      <c r="W187" s="218"/>
      <c r="X187" s="218"/>
    </row>
    <row r="188" spans="2:24" s="2" customFormat="1" x14ac:dyDescent="0.25">
      <c r="B188" s="140" t="s">
        <v>1498</v>
      </c>
      <c r="C188" s="173">
        <v>45000</v>
      </c>
      <c r="D188" s="173">
        <v>45003</v>
      </c>
      <c r="E188" s="173">
        <v>45005</v>
      </c>
      <c r="G188" s="140" t="s">
        <v>1518</v>
      </c>
      <c r="H188" s="173">
        <v>45040</v>
      </c>
      <c r="I188" s="173">
        <v>45041</v>
      </c>
      <c r="J188" s="173">
        <v>45042</v>
      </c>
      <c r="L188" s="140" t="s">
        <v>1620</v>
      </c>
      <c r="M188" s="173">
        <v>45068</v>
      </c>
      <c r="N188" s="173">
        <v>45069</v>
      </c>
      <c r="O188" s="173">
        <v>45071</v>
      </c>
      <c r="Q188" s="140" t="s">
        <v>551</v>
      </c>
      <c r="R188" s="171"/>
      <c r="S188" s="171"/>
      <c r="T188" s="171"/>
    </row>
    <row r="189" spans="2:24" s="2" customFormat="1" x14ac:dyDescent="0.25">
      <c r="B189" s="140" t="s">
        <v>1499</v>
      </c>
      <c r="C189" s="173">
        <v>45000</v>
      </c>
      <c r="D189" s="173">
        <v>45003</v>
      </c>
      <c r="E189" s="173">
        <v>45005</v>
      </c>
      <c r="G189" s="140" t="s">
        <v>1519</v>
      </c>
      <c r="H189" s="173">
        <v>45040</v>
      </c>
      <c r="I189" s="173">
        <v>45041</v>
      </c>
      <c r="J189" s="173">
        <v>45042</v>
      </c>
      <c r="L189" s="140" t="s">
        <v>1621</v>
      </c>
      <c r="M189" s="173">
        <v>45068</v>
      </c>
      <c r="N189" s="173">
        <v>45069</v>
      </c>
      <c r="O189" s="173">
        <v>45071</v>
      </c>
      <c r="Q189" s="140" t="s">
        <v>552</v>
      </c>
      <c r="R189" s="171"/>
      <c r="S189" s="171"/>
      <c r="T189" s="171"/>
    </row>
    <row r="190" spans="2:24" s="2" customFormat="1" x14ac:dyDescent="0.25">
      <c r="B190" s="140" t="s">
        <v>1500</v>
      </c>
      <c r="C190" s="173">
        <v>45000</v>
      </c>
      <c r="D190" s="173">
        <v>45003</v>
      </c>
      <c r="E190" s="173">
        <v>45005</v>
      </c>
      <c r="G190" s="140" t="s">
        <v>1520</v>
      </c>
      <c r="H190" s="173">
        <v>45038</v>
      </c>
      <c r="I190" s="173">
        <v>45041</v>
      </c>
      <c r="J190" s="173">
        <v>45042</v>
      </c>
      <c r="L190" s="140" t="s">
        <v>1622</v>
      </c>
      <c r="M190" s="173">
        <v>45064</v>
      </c>
      <c r="N190" s="173">
        <v>45065</v>
      </c>
      <c r="O190" s="173">
        <v>45069</v>
      </c>
      <c r="Q190" s="140" t="s">
        <v>553</v>
      </c>
      <c r="R190" s="171"/>
      <c r="S190" s="171"/>
      <c r="T190" s="171"/>
    </row>
    <row r="191" spans="2:24" s="2" customFormat="1" x14ac:dyDescent="0.25">
      <c r="B191" s="140" t="s">
        <v>1501</v>
      </c>
      <c r="C191" s="173">
        <v>45000</v>
      </c>
      <c r="D191" s="173">
        <v>45003</v>
      </c>
      <c r="E191" s="173">
        <v>45005</v>
      </c>
      <c r="G191" s="140" t="s">
        <v>1521</v>
      </c>
      <c r="H191" s="173">
        <v>45038</v>
      </c>
      <c r="I191" s="173">
        <v>45041</v>
      </c>
      <c r="J191" s="173">
        <v>45042</v>
      </c>
      <c r="L191" s="140" t="s">
        <v>1623</v>
      </c>
      <c r="M191" s="173">
        <v>45064</v>
      </c>
      <c r="N191" s="173">
        <v>45065</v>
      </c>
      <c r="O191" s="173">
        <v>45069</v>
      </c>
      <c r="Q191" s="140" t="s">
        <v>554</v>
      </c>
      <c r="R191" s="171"/>
      <c r="S191" s="171"/>
      <c r="T191" s="171"/>
    </row>
    <row r="192" spans="2:24" s="2" customFormat="1" x14ac:dyDescent="0.25">
      <c r="B192" s="140" t="s">
        <v>1502</v>
      </c>
      <c r="C192" s="173">
        <v>45000</v>
      </c>
      <c r="D192" s="173">
        <v>45003</v>
      </c>
      <c r="E192" s="173">
        <v>45005</v>
      </c>
      <c r="G192" s="140" t="s">
        <v>1522</v>
      </c>
      <c r="H192" s="173">
        <v>45037</v>
      </c>
      <c r="I192" s="173">
        <v>45041</v>
      </c>
      <c r="J192" s="173">
        <v>45042</v>
      </c>
      <c r="K192" s="167"/>
      <c r="L192" s="179" t="s">
        <v>1624</v>
      </c>
      <c r="M192" s="173">
        <v>45064</v>
      </c>
      <c r="N192" s="189">
        <v>45069</v>
      </c>
      <c r="O192" s="173">
        <v>45072</v>
      </c>
      <c r="Q192" s="140" t="s">
        <v>555</v>
      </c>
      <c r="R192" s="178"/>
      <c r="S192" s="178"/>
      <c r="T192" s="178"/>
    </row>
    <row r="193" spans="2:20" s="2" customFormat="1" x14ac:dyDescent="0.25">
      <c r="B193" s="140" t="s">
        <v>1503</v>
      </c>
      <c r="C193" s="173">
        <v>45000</v>
      </c>
      <c r="D193" s="173">
        <v>45003</v>
      </c>
      <c r="E193" s="173">
        <v>45005</v>
      </c>
      <c r="G193" s="140" t="s">
        <v>1523</v>
      </c>
      <c r="H193" s="173">
        <v>45037</v>
      </c>
      <c r="I193" s="173">
        <v>45041</v>
      </c>
      <c r="J193" s="173">
        <v>45042</v>
      </c>
      <c r="K193" s="167"/>
      <c r="L193" s="179" t="s">
        <v>1625</v>
      </c>
      <c r="M193" s="173">
        <v>45064</v>
      </c>
      <c r="N193" s="173">
        <v>45065</v>
      </c>
      <c r="O193" s="173">
        <v>45066</v>
      </c>
      <c r="Q193" s="140" t="s">
        <v>556</v>
      </c>
      <c r="R193" s="178"/>
      <c r="S193" s="178"/>
      <c r="T193" s="178"/>
    </row>
    <row r="194" spans="2:20" s="2" customFormat="1" x14ac:dyDescent="0.25">
      <c r="B194" s="140" t="s">
        <v>1504</v>
      </c>
      <c r="C194" s="173">
        <v>45000</v>
      </c>
      <c r="D194" s="173">
        <v>45003</v>
      </c>
      <c r="E194" s="173">
        <v>45005</v>
      </c>
      <c r="G194" s="140" t="s">
        <v>1524</v>
      </c>
      <c r="H194" s="173">
        <v>45037</v>
      </c>
      <c r="I194" s="173">
        <v>45041</v>
      </c>
      <c r="J194" s="173">
        <v>45042</v>
      </c>
      <c r="K194" s="167"/>
      <c r="L194" s="179" t="s">
        <v>1626</v>
      </c>
      <c r="M194" s="173">
        <v>45064</v>
      </c>
      <c r="N194" s="173">
        <v>45065</v>
      </c>
      <c r="O194" s="173">
        <v>45066</v>
      </c>
      <c r="Q194" s="140" t="s">
        <v>557</v>
      </c>
      <c r="R194" s="178"/>
      <c r="S194" s="178"/>
      <c r="T194" s="178"/>
    </row>
    <row r="195" spans="2:20" s="2" customFormat="1" x14ac:dyDescent="0.25">
      <c r="B195" s="140" t="s">
        <v>1505</v>
      </c>
      <c r="C195" s="173">
        <v>44994</v>
      </c>
      <c r="D195" s="173">
        <v>44995</v>
      </c>
      <c r="E195" s="173">
        <v>45000</v>
      </c>
      <c r="G195" s="140" t="s">
        <v>1525</v>
      </c>
      <c r="H195" s="173">
        <v>45036</v>
      </c>
      <c r="I195" s="173">
        <v>45038</v>
      </c>
      <c r="J195" s="173">
        <v>45041</v>
      </c>
      <c r="K195" s="167"/>
      <c r="L195" s="179" t="s">
        <v>1627</v>
      </c>
      <c r="M195" s="173">
        <v>45063</v>
      </c>
      <c r="N195" s="173">
        <v>45065</v>
      </c>
      <c r="O195" s="173">
        <v>45066</v>
      </c>
      <c r="Q195" s="140" t="s">
        <v>558</v>
      </c>
      <c r="R195" s="178"/>
      <c r="S195" s="178"/>
      <c r="T195" s="178"/>
    </row>
    <row r="196" spans="2:20" s="2" customFormat="1" x14ac:dyDescent="0.25">
      <c r="B196" s="140" t="s">
        <v>1506</v>
      </c>
      <c r="C196" s="173">
        <v>44994</v>
      </c>
      <c r="D196" s="173">
        <v>44995</v>
      </c>
      <c r="E196" s="173">
        <v>45000</v>
      </c>
      <c r="G196" s="140" t="s">
        <v>1526</v>
      </c>
      <c r="H196" s="173">
        <v>45037</v>
      </c>
      <c r="I196" s="173">
        <v>45038</v>
      </c>
      <c r="J196" s="173">
        <v>45041</v>
      </c>
      <c r="K196" s="167"/>
      <c r="L196" s="179" t="s">
        <v>1628</v>
      </c>
      <c r="M196" s="173">
        <v>45063</v>
      </c>
      <c r="N196" s="173">
        <v>45065</v>
      </c>
      <c r="O196" s="173">
        <v>45066</v>
      </c>
      <c r="Q196" s="140" t="s">
        <v>559</v>
      </c>
      <c r="R196" s="178"/>
      <c r="S196" s="178"/>
      <c r="T196" s="178"/>
    </row>
    <row r="197" spans="2:20" s="2" customFormat="1" x14ac:dyDescent="0.25">
      <c r="B197" s="140" t="s">
        <v>1507</v>
      </c>
      <c r="C197" s="173">
        <v>44994</v>
      </c>
      <c r="D197" s="173">
        <v>44995</v>
      </c>
      <c r="E197" s="173">
        <v>45000</v>
      </c>
      <c r="G197" s="140" t="s">
        <v>1527</v>
      </c>
      <c r="H197" s="173">
        <v>45036</v>
      </c>
      <c r="I197" s="173">
        <v>45037</v>
      </c>
      <c r="J197" s="173">
        <v>45038</v>
      </c>
      <c r="K197" s="167"/>
      <c r="L197" s="179" t="s">
        <v>1629</v>
      </c>
      <c r="M197" s="173">
        <v>45063</v>
      </c>
      <c r="N197" s="173">
        <v>45065</v>
      </c>
      <c r="O197" s="173">
        <v>45066</v>
      </c>
      <c r="Q197" s="140" t="s">
        <v>560</v>
      </c>
      <c r="R197" s="178"/>
      <c r="S197" s="178"/>
      <c r="T197" s="178"/>
    </row>
    <row r="198" spans="2:20" s="2" customFormat="1" x14ac:dyDescent="0.25">
      <c r="B198" s="140" t="s">
        <v>1508</v>
      </c>
      <c r="C198" s="173">
        <v>44994</v>
      </c>
      <c r="D198" s="173">
        <v>44995</v>
      </c>
      <c r="E198" s="173">
        <v>45000</v>
      </c>
      <c r="G198" s="140" t="s">
        <v>1528</v>
      </c>
      <c r="H198" s="173">
        <v>45036</v>
      </c>
      <c r="I198" s="173">
        <v>45037</v>
      </c>
      <c r="J198" s="173">
        <v>45038</v>
      </c>
      <c r="K198" s="167"/>
      <c r="L198" s="179" t="s">
        <v>1630</v>
      </c>
      <c r="M198" s="173">
        <v>45063</v>
      </c>
      <c r="N198" s="173">
        <v>45065</v>
      </c>
      <c r="O198" s="173">
        <v>45066</v>
      </c>
      <c r="Q198" s="140" t="s">
        <v>561</v>
      </c>
      <c r="R198" s="178"/>
      <c r="S198" s="178"/>
      <c r="T198" s="178"/>
    </row>
    <row r="199" spans="2:20" s="2" customFormat="1" x14ac:dyDescent="0.25">
      <c r="B199" s="140" t="s">
        <v>1509</v>
      </c>
      <c r="C199" s="173">
        <v>44994</v>
      </c>
      <c r="D199" s="173">
        <v>44995</v>
      </c>
      <c r="E199" s="173">
        <v>45000</v>
      </c>
      <c r="G199" s="140" t="s">
        <v>1529</v>
      </c>
      <c r="H199" s="173">
        <v>45036</v>
      </c>
      <c r="I199" s="173">
        <v>45037</v>
      </c>
      <c r="J199" s="173">
        <v>45038</v>
      </c>
      <c r="K199" s="167"/>
      <c r="L199" s="179" t="s">
        <v>1631</v>
      </c>
      <c r="M199" s="173">
        <v>45063</v>
      </c>
      <c r="N199" s="173">
        <v>45065</v>
      </c>
      <c r="O199" s="173">
        <v>45066</v>
      </c>
      <c r="Q199" s="140" t="s">
        <v>562</v>
      </c>
      <c r="R199" s="178"/>
      <c r="S199" s="178"/>
      <c r="T199" s="178"/>
    </row>
    <row r="200" spans="2:20" s="2" customFormat="1" x14ac:dyDescent="0.25">
      <c r="B200" s="140" t="s">
        <v>568</v>
      </c>
      <c r="C200" s="171"/>
      <c r="D200" s="171"/>
      <c r="E200" s="171"/>
      <c r="G200" s="140" t="s">
        <v>1530</v>
      </c>
      <c r="H200" s="173">
        <v>45036</v>
      </c>
      <c r="I200" s="173">
        <v>45037</v>
      </c>
      <c r="J200" s="173">
        <v>45038</v>
      </c>
      <c r="K200" s="167"/>
      <c r="L200" s="179" t="s">
        <v>1632</v>
      </c>
      <c r="M200" s="173">
        <v>45063</v>
      </c>
      <c r="N200" s="173">
        <v>45065</v>
      </c>
      <c r="O200" s="173">
        <v>45066</v>
      </c>
      <c r="Q200" s="140" t="s">
        <v>563</v>
      </c>
      <c r="R200" s="178"/>
      <c r="S200" s="178"/>
      <c r="T200" s="178"/>
    </row>
    <row r="201" spans="2:20" s="2" customFormat="1" x14ac:dyDescent="0.25">
      <c r="B201" s="140" t="s">
        <v>570</v>
      </c>
      <c r="C201" s="171"/>
      <c r="D201" s="171"/>
      <c r="E201" s="171"/>
      <c r="G201" s="140" t="s">
        <v>1531</v>
      </c>
      <c r="H201" s="173">
        <v>45022</v>
      </c>
      <c r="I201" s="173">
        <v>45026</v>
      </c>
      <c r="J201" s="173">
        <v>45027</v>
      </c>
      <c r="K201" s="167"/>
      <c r="L201" s="179" t="s">
        <v>1633</v>
      </c>
      <c r="M201" s="173">
        <v>45063</v>
      </c>
      <c r="N201" s="173">
        <v>45065</v>
      </c>
      <c r="O201" s="173">
        <v>45066</v>
      </c>
      <c r="Q201" s="140" t="s">
        <v>564</v>
      </c>
      <c r="R201" s="178"/>
      <c r="S201" s="178"/>
      <c r="T201" s="178"/>
    </row>
    <row r="202" spans="2:20" s="2" customFormat="1" x14ac:dyDescent="0.25">
      <c r="B202" s="140" t="s">
        <v>571</v>
      </c>
      <c r="C202" s="171"/>
      <c r="D202" s="171"/>
      <c r="E202" s="171"/>
      <c r="G202" s="140" t="s">
        <v>1532</v>
      </c>
      <c r="H202" s="173">
        <v>45021</v>
      </c>
      <c r="I202" s="173">
        <v>45022</v>
      </c>
      <c r="J202" s="173">
        <v>45026</v>
      </c>
      <c r="K202" s="167"/>
      <c r="L202" s="179" t="s">
        <v>1634</v>
      </c>
      <c r="M202" s="173">
        <v>45063</v>
      </c>
      <c r="N202" s="173">
        <v>45064</v>
      </c>
      <c r="O202" s="173">
        <v>45066</v>
      </c>
      <c r="Q202" s="140" t="s">
        <v>565</v>
      </c>
      <c r="R202" s="178"/>
      <c r="S202" s="178"/>
      <c r="T202" s="178"/>
    </row>
    <row r="203" spans="2:20" s="2" customFormat="1" x14ac:dyDescent="0.25">
      <c r="B203" s="140" t="s">
        <v>572</v>
      </c>
      <c r="C203" s="171"/>
      <c r="D203" s="171"/>
      <c r="E203" s="171"/>
      <c r="G203" s="140" t="s">
        <v>1533</v>
      </c>
      <c r="H203" s="173">
        <v>45021</v>
      </c>
      <c r="I203" s="173">
        <v>45022</v>
      </c>
      <c r="J203" s="173">
        <v>45026</v>
      </c>
      <c r="K203" s="167"/>
      <c r="L203" s="179" t="s">
        <v>1635</v>
      </c>
      <c r="M203" s="173">
        <v>45062</v>
      </c>
      <c r="N203" s="173">
        <v>45063</v>
      </c>
      <c r="O203" s="173">
        <v>45065</v>
      </c>
      <c r="Q203" s="140" t="s">
        <v>566</v>
      </c>
      <c r="R203" s="178"/>
      <c r="S203" s="178"/>
      <c r="T203" s="178"/>
    </row>
    <row r="204" spans="2:20" s="2" customFormat="1" x14ac:dyDescent="0.25">
      <c r="B204" s="140" t="s">
        <v>573</v>
      </c>
      <c r="C204" s="171"/>
      <c r="D204" s="171"/>
      <c r="E204" s="171"/>
      <c r="G204" s="140" t="s">
        <v>1534</v>
      </c>
      <c r="H204" s="173">
        <v>45021</v>
      </c>
      <c r="I204" s="173">
        <v>45022</v>
      </c>
      <c r="J204" s="173">
        <v>45026</v>
      </c>
      <c r="K204" s="167"/>
      <c r="L204" s="179" t="s">
        <v>1636</v>
      </c>
      <c r="M204" s="173">
        <v>45062</v>
      </c>
      <c r="N204" s="173">
        <v>45063</v>
      </c>
      <c r="O204" s="173">
        <v>45064</v>
      </c>
      <c r="Q204" s="140" t="s">
        <v>567</v>
      </c>
      <c r="R204" s="178"/>
      <c r="S204" s="178"/>
      <c r="T204" s="178"/>
    </row>
    <row r="205" spans="2:20" s="2" customFormat="1" x14ac:dyDescent="0.25">
      <c r="B205" s="140" t="s">
        <v>692</v>
      </c>
      <c r="C205" s="171"/>
      <c r="D205" s="171"/>
      <c r="E205" s="171"/>
      <c r="G205" s="140" t="s">
        <v>1535</v>
      </c>
      <c r="H205" s="173">
        <v>45020</v>
      </c>
      <c r="I205" s="173">
        <v>45021</v>
      </c>
      <c r="J205" s="173">
        <v>45022</v>
      </c>
      <c r="K205" s="167"/>
      <c r="L205" s="179" t="s">
        <v>1637</v>
      </c>
      <c r="M205" s="173">
        <v>45062</v>
      </c>
      <c r="N205" s="173">
        <v>45063</v>
      </c>
      <c r="O205" s="173">
        <v>45064</v>
      </c>
      <c r="Q205" s="140" t="s">
        <v>1953</v>
      </c>
      <c r="R205" s="173">
        <v>45029</v>
      </c>
      <c r="S205" s="173">
        <v>44999</v>
      </c>
      <c r="T205" s="173">
        <v>45000</v>
      </c>
    </row>
    <row r="206" spans="2:20" s="2" customFormat="1" x14ac:dyDescent="0.25">
      <c r="B206" s="140" t="s">
        <v>693</v>
      </c>
      <c r="C206" s="171"/>
      <c r="D206" s="171"/>
      <c r="E206" s="171"/>
      <c r="G206" s="140" t="s">
        <v>1536</v>
      </c>
      <c r="H206" s="173">
        <v>45020</v>
      </c>
      <c r="I206" s="173">
        <v>45021</v>
      </c>
      <c r="J206" s="173">
        <v>45022</v>
      </c>
      <c r="K206" s="167"/>
      <c r="L206" s="179" t="s">
        <v>1638</v>
      </c>
      <c r="M206" s="173">
        <v>45062</v>
      </c>
      <c r="N206" s="173">
        <v>45063</v>
      </c>
      <c r="O206" s="173">
        <v>45065</v>
      </c>
      <c r="Q206" s="140" t="s">
        <v>1954</v>
      </c>
      <c r="R206" s="173">
        <v>45029</v>
      </c>
      <c r="S206" s="173">
        <v>44999</v>
      </c>
      <c r="T206" s="173">
        <v>45000</v>
      </c>
    </row>
    <row r="207" spans="2:20" s="2" customFormat="1" x14ac:dyDescent="0.25">
      <c r="B207" s="140" t="s">
        <v>694</v>
      </c>
      <c r="C207" s="171"/>
      <c r="D207" s="171"/>
      <c r="E207" s="171"/>
      <c r="G207" s="140" t="s">
        <v>1537</v>
      </c>
      <c r="H207" s="173">
        <v>45008</v>
      </c>
      <c r="I207" s="173">
        <v>45009</v>
      </c>
      <c r="J207" s="173">
        <v>45010</v>
      </c>
      <c r="K207" s="167"/>
      <c r="L207" s="179" t="s">
        <v>1639</v>
      </c>
      <c r="M207" s="173">
        <v>45036</v>
      </c>
      <c r="N207" s="173">
        <v>45037</v>
      </c>
      <c r="O207" s="173">
        <v>45038</v>
      </c>
      <c r="Q207" s="140" t="s">
        <v>1955</v>
      </c>
      <c r="R207" s="173">
        <v>45029</v>
      </c>
      <c r="S207" s="173">
        <v>44999</v>
      </c>
      <c r="T207" s="173">
        <v>45000</v>
      </c>
    </row>
    <row r="208" spans="2:20" s="2" customFormat="1" x14ac:dyDescent="0.25">
      <c r="B208" s="140" t="s">
        <v>695</v>
      </c>
      <c r="C208" s="171"/>
      <c r="D208" s="171"/>
      <c r="E208" s="171"/>
      <c r="G208" s="140" t="s">
        <v>1538</v>
      </c>
      <c r="H208" s="173">
        <v>45007</v>
      </c>
      <c r="I208" s="173">
        <v>45008</v>
      </c>
      <c r="J208" s="173">
        <v>45009</v>
      </c>
      <c r="K208" s="167"/>
      <c r="L208" s="179" t="s">
        <v>1640</v>
      </c>
      <c r="M208" s="173">
        <v>45036</v>
      </c>
      <c r="N208" s="173">
        <v>45037</v>
      </c>
      <c r="O208" s="173">
        <v>45038</v>
      </c>
      <c r="Q208" s="140" t="s">
        <v>1956</v>
      </c>
      <c r="R208" s="173">
        <v>45029</v>
      </c>
      <c r="S208" s="173">
        <v>44999</v>
      </c>
      <c r="T208" s="173">
        <v>45000</v>
      </c>
    </row>
    <row r="209" spans="2:20" s="2" customFormat="1" x14ac:dyDescent="0.25">
      <c r="B209" s="140" t="s">
        <v>697</v>
      </c>
      <c r="C209" s="171"/>
      <c r="D209" s="171"/>
      <c r="E209" s="171"/>
      <c r="G209" s="140" t="s">
        <v>1539</v>
      </c>
      <c r="H209" s="173">
        <v>45005</v>
      </c>
      <c r="I209" s="173">
        <v>45007</v>
      </c>
      <c r="J209" s="173">
        <v>45008</v>
      </c>
      <c r="K209" s="167"/>
      <c r="L209" s="179" t="s">
        <v>1641</v>
      </c>
      <c r="M209" s="173">
        <v>45036</v>
      </c>
      <c r="N209" s="173">
        <v>45037</v>
      </c>
      <c r="O209" s="173">
        <v>45038</v>
      </c>
      <c r="Q209" s="140" t="s">
        <v>1957</v>
      </c>
      <c r="R209" s="173">
        <v>45029</v>
      </c>
      <c r="S209" s="173">
        <v>44999</v>
      </c>
      <c r="T209" s="173">
        <v>45000</v>
      </c>
    </row>
    <row r="210" spans="2:20" s="2" customFormat="1" x14ac:dyDescent="0.25">
      <c r="B210" s="140" t="s">
        <v>698</v>
      </c>
      <c r="C210" s="171"/>
      <c r="D210" s="171"/>
      <c r="E210" s="171"/>
      <c r="G210" s="140" t="s">
        <v>1540</v>
      </c>
      <c r="H210" s="173">
        <v>45005</v>
      </c>
      <c r="I210" s="173">
        <v>45007</v>
      </c>
      <c r="J210" s="173">
        <v>45008</v>
      </c>
      <c r="K210" s="167"/>
      <c r="L210" s="179" t="s">
        <v>1642</v>
      </c>
      <c r="M210" s="173">
        <v>45035</v>
      </c>
      <c r="N210" s="173">
        <v>45036</v>
      </c>
      <c r="O210" s="173">
        <v>45037</v>
      </c>
      <c r="Q210" s="140" t="s">
        <v>1958</v>
      </c>
      <c r="R210" s="178"/>
      <c r="S210" s="178"/>
      <c r="T210" s="178"/>
    </row>
    <row r="211" spans="2:20" s="2" customFormat="1" x14ac:dyDescent="0.25">
      <c r="B211" s="140" t="s">
        <v>700</v>
      </c>
      <c r="C211" s="173">
        <v>45010</v>
      </c>
      <c r="D211" s="173">
        <v>45012</v>
      </c>
      <c r="E211" s="173">
        <v>45013</v>
      </c>
      <c r="F211" s="172"/>
      <c r="G211" s="140" t="s">
        <v>1541</v>
      </c>
      <c r="H211" s="173">
        <v>45006</v>
      </c>
      <c r="I211" s="173">
        <v>45007</v>
      </c>
      <c r="J211" s="173">
        <v>45008</v>
      </c>
      <c r="K211" s="167"/>
      <c r="L211" s="179" t="s">
        <v>1643</v>
      </c>
      <c r="M211" s="173">
        <v>45035</v>
      </c>
      <c r="N211" s="173">
        <v>45036</v>
      </c>
      <c r="O211" s="173">
        <v>45037</v>
      </c>
      <c r="Q211" s="140" t="s">
        <v>1959</v>
      </c>
      <c r="R211" s="178"/>
      <c r="S211" s="178"/>
      <c r="T211" s="178"/>
    </row>
    <row r="212" spans="2:20" s="2" customFormat="1" x14ac:dyDescent="0.25">
      <c r="B212" s="140" t="s">
        <v>702</v>
      </c>
      <c r="C212" s="173">
        <v>45010</v>
      </c>
      <c r="D212" s="173">
        <v>45012</v>
      </c>
      <c r="E212" s="173">
        <v>45013</v>
      </c>
      <c r="F212" s="172"/>
      <c r="G212" s="140" t="s">
        <v>1542</v>
      </c>
      <c r="H212" s="173">
        <v>45006</v>
      </c>
      <c r="I212" s="173">
        <v>45007</v>
      </c>
      <c r="J212" s="173">
        <v>45008</v>
      </c>
      <c r="K212" s="167"/>
      <c r="L212" s="179" t="s">
        <v>1644</v>
      </c>
      <c r="M212" s="173">
        <v>45035</v>
      </c>
      <c r="N212" s="173">
        <v>45036</v>
      </c>
      <c r="O212" s="173">
        <v>45037</v>
      </c>
    </row>
    <row r="213" spans="2:20" s="2" customFormat="1" x14ac:dyDescent="0.25">
      <c r="B213" s="140" t="s">
        <v>703</v>
      </c>
      <c r="C213" s="173">
        <v>45010</v>
      </c>
      <c r="D213" s="173">
        <v>45012</v>
      </c>
      <c r="E213" s="173">
        <v>45013</v>
      </c>
      <c r="F213" s="172"/>
      <c r="G213" s="140" t="s">
        <v>1543</v>
      </c>
      <c r="H213" s="189">
        <v>45006</v>
      </c>
      <c r="I213" s="173">
        <v>45007</v>
      </c>
      <c r="J213" s="173">
        <v>45008</v>
      </c>
      <c r="K213" s="167"/>
      <c r="L213" s="179" t="s">
        <v>1645</v>
      </c>
      <c r="M213" s="173">
        <v>45035</v>
      </c>
      <c r="N213" s="173">
        <v>45036</v>
      </c>
      <c r="O213" s="173">
        <v>45037</v>
      </c>
    </row>
    <row r="214" spans="2:20" s="2" customFormat="1" x14ac:dyDescent="0.25">
      <c r="B214" s="140" t="s">
        <v>704</v>
      </c>
      <c r="C214" s="173">
        <v>45002</v>
      </c>
      <c r="D214" s="173">
        <v>45005</v>
      </c>
      <c r="E214" s="173">
        <v>45006</v>
      </c>
      <c r="G214" s="140" t="s">
        <v>1544</v>
      </c>
      <c r="H214" s="189">
        <v>45006</v>
      </c>
      <c r="I214" s="173">
        <v>45007</v>
      </c>
      <c r="J214" s="173">
        <v>45008</v>
      </c>
      <c r="K214" s="167"/>
      <c r="L214" s="179" t="s">
        <v>1646</v>
      </c>
      <c r="M214" s="173">
        <v>45035</v>
      </c>
      <c r="N214" s="173">
        <v>45036</v>
      </c>
      <c r="O214" s="173">
        <v>45037</v>
      </c>
    </row>
    <row r="215" spans="2:20" s="2" customFormat="1" x14ac:dyDescent="0.25">
      <c r="B215" s="140" t="s">
        <v>705</v>
      </c>
      <c r="C215" s="173">
        <v>45002</v>
      </c>
      <c r="D215" s="173">
        <v>45005</v>
      </c>
      <c r="E215" s="173">
        <v>45006</v>
      </c>
      <c r="G215" s="140" t="s">
        <v>1545</v>
      </c>
      <c r="H215" s="173">
        <v>44993</v>
      </c>
      <c r="I215" s="173">
        <v>44994</v>
      </c>
      <c r="J215" s="173">
        <v>44995</v>
      </c>
      <c r="L215" s="140" t="s">
        <v>1647</v>
      </c>
      <c r="M215" s="173">
        <v>45036</v>
      </c>
      <c r="N215" s="173">
        <v>45037</v>
      </c>
      <c r="O215" s="173">
        <v>45038</v>
      </c>
    </row>
    <row r="216" spans="2:20" s="2" customFormat="1" x14ac:dyDescent="0.25">
      <c r="B216" s="140" t="s">
        <v>706</v>
      </c>
      <c r="C216" s="173">
        <v>45002</v>
      </c>
      <c r="D216" s="173">
        <v>45005</v>
      </c>
      <c r="E216" s="173">
        <v>45006</v>
      </c>
      <c r="G216" s="140" t="s">
        <v>1546</v>
      </c>
      <c r="H216" s="173">
        <v>44993</v>
      </c>
      <c r="I216" s="173">
        <v>44994</v>
      </c>
      <c r="J216" s="173">
        <v>44995</v>
      </c>
      <c r="L216" s="140" t="s">
        <v>1648</v>
      </c>
      <c r="M216" s="173">
        <v>45035</v>
      </c>
      <c r="N216" s="173">
        <v>45036</v>
      </c>
      <c r="O216" s="173">
        <v>45037</v>
      </c>
    </row>
    <row r="217" spans="2:20" s="2" customFormat="1" x14ac:dyDescent="0.25">
      <c r="B217" s="140" t="s">
        <v>707</v>
      </c>
      <c r="C217" s="173">
        <v>45002</v>
      </c>
      <c r="D217" s="173">
        <v>45005</v>
      </c>
      <c r="E217" s="173">
        <v>45006</v>
      </c>
      <c r="G217" s="140" t="s">
        <v>1547</v>
      </c>
      <c r="H217" s="173">
        <v>44992</v>
      </c>
      <c r="I217" s="173">
        <v>44993</v>
      </c>
      <c r="J217" s="173">
        <v>44994</v>
      </c>
      <c r="L217" s="140" t="s">
        <v>1649</v>
      </c>
      <c r="M217" s="173">
        <v>45034</v>
      </c>
      <c r="N217" s="173">
        <v>45036</v>
      </c>
      <c r="O217" s="173">
        <v>45037</v>
      </c>
    </row>
    <row r="218" spans="2:20" s="2" customFormat="1" x14ac:dyDescent="0.25">
      <c r="B218" s="140" t="s">
        <v>708</v>
      </c>
      <c r="C218" s="173">
        <v>45002</v>
      </c>
      <c r="D218" s="173">
        <v>45005</v>
      </c>
      <c r="E218" s="173">
        <v>45006</v>
      </c>
      <c r="G218" s="140" t="s">
        <v>1548</v>
      </c>
      <c r="H218" s="173">
        <v>44992</v>
      </c>
      <c r="I218" s="173">
        <v>44993</v>
      </c>
      <c r="J218" s="173">
        <v>44994</v>
      </c>
      <c r="L218" s="140" t="s">
        <v>1467</v>
      </c>
      <c r="M218" s="173">
        <v>45016</v>
      </c>
      <c r="N218" s="173">
        <v>45019</v>
      </c>
      <c r="O218" s="173">
        <v>45020</v>
      </c>
    </row>
    <row r="219" spans="2:20" s="2" customFormat="1" x14ac:dyDescent="0.25">
      <c r="B219" s="140" t="s">
        <v>709</v>
      </c>
      <c r="C219" s="173">
        <v>45003</v>
      </c>
      <c r="D219" s="173">
        <v>45005</v>
      </c>
      <c r="E219" s="173">
        <v>45006</v>
      </c>
      <c r="G219" s="140" t="s">
        <v>1549</v>
      </c>
      <c r="H219" s="173">
        <v>44992</v>
      </c>
      <c r="I219" s="173">
        <v>44993</v>
      </c>
      <c r="J219" s="173">
        <v>44994</v>
      </c>
      <c r="L219" s="140" t="s">
        <v>1468</v>
      </c>
      <c r="M219" s="173">
        <v>45016</v>
      </c>
      <c r="N219" s="173">
        <v>45019</v>
      </c>
      <c r="O219" s="173">
        <v>45020</v>
      </c>
    </row>
    <row r="220" spans="2:20" s="2" customFormat="1" x14ac:dyDescent="0.25">
      <c r="B220" s="140" t="s">
        <v>710</v>
      </c>
      <c r="C220" s="173">
        <v>45001</v>
      </c>
      <c r="D220" s="173">
        <v>45002</v>
      </c>
      <c r="E220" s="173">
        <v>45005</v>
      </c>
      <c r="G220" s="140" t="s">
        <v>1550</v>
      </c>
      <c r="H220" s="173">
        <v>44992</v>
      </c>
      <c r="I220" s="173">
        <v>44993</v>
      </c>
      <c r="J220" s="173">
        <v>44994</v>
      </c>
      <c r="L220" s="140" t="s">
        <v>1469</v>
      </c>
      <c r="M220" s="173">
        <v>45015</v>
      </c>
      <c r="N220" s="173">
        <v>45016</v>
      </c>
      <c r="O220" s="173">
        <v>45019</v>
      </c>
    </row>
    <row r="221" spans="2:20" s="2" customFormat="1" x14ac:dyDescent="0.25">
      <c r="B221" s="140" t="s">
        <v>1510</v>
      </c>
      <c r="C221" s="173">
        <v>45001</v>
      </c>
      <c r="D221" s="173">
        <v>45002</v>
      </c>
      <c r="E221" s="173">
        <v>45005</v>
      </c>
      <c r="G221" s="140" t="s">
        <v>1551</v>
      </c>
      <c r="H221" s="173">
        <v>44958</v>
      </c>
      <c r="I221" s="173">
        <v>44959</v>
      </c>
      <c r="J221" s="173">
        <v>44960</v>
      </c>
      <c r="L221" s="140" t="s">
        <v>1470</v>
      </c>
      <c r="M221" s="173">
        <v>45015</v>
      </c>
      <c r="N221" s="173">
        <v>45016</v>
      </c>
      <c r="O221" s="173">
        <v>45019</v>
      </c>
    </row>
    <row r="222" spans="2:20" s="2" customFormat="1" x14ac:dyDescent="0.25">
      <c r="B222" s="140" t="s">
        <v>1511</v>
      </c>
      <c r="C222" s="173">
        <v>45001</v>
      </c>
      <c r="D222" s="173">
        <v>45002</v>
      </c>
      <c r="E222" s="173">
        <v>45005</v>
      </c>
      <c r="G222" s="140" t="s">
        <v>1552</v>
      </c>
      <c r="H222" s="173">
        <v>44958</v>
      </c>
      <c r="I222" s="173">
        <v>44959</v>
      </c>
      <c r="J222" s="173">
        <v>44960</v>
      </c>
      <c r="L222" s="140" t="s">
        <v>1471</v>
      </c>
      <c r="M222" s="173">
        <v>45015</v>
      </c>
      <c r="N222" s="173">
        <v>45016</v>
      </c>
      <c r="O222" s="173">
        <v>45019</v>
      </c>
    </row>
    <row r="223" spans="2:20" s="2" customFormat="1" x14ac:dyDescent="0.25">
      <c r="B223" s="140" t="s">
        <v>1512</v>
      </c>
      <c r="C223" s="173">
        <v>45001</v>
      </c>
      <c r="D223" s="173">
        <v>45002</v>
      </c>
      <c r="E223" s="173">
        <v>45005</v>
      </c>
      <c r="G223" s="140" t="s">
        <v>1553</v>
      </c>
      <c r="H223" s="173">
        <v>44958</v>
      </c>
      <c r="I223" s="173">
        <v>44959</v>
      </c>
      <c r="J223" s="173">
        <v>44960</v>
      </c>
      <c r="L223" s="140" t="s">
        <v>1472</v>
      </c>
      <c r="M223" s="173">
        <v>45015</v>
      </c>
      <c r="N223" s="173">
        <v>45016</v>
      </c>
      <c r="O223" s="173">
        <v>45019</v>
      </c>
    </row>
    <row r="224" spans="2:20" s="2" customFormat="1" x14ac:dyDescent="0.25">
      <c r="B224" s="140" t="s">
        <v>1513</v>
      </c>
      <c r="C224" s="173">
        <v>45001</v>
      </c>
      <c r="D224" s="173">
        <v>45002</v>
      </c>
      <c r="E224" s="173">
        <v>45005</v>
      </c>
      <c r="G224" s="140" t="s">
        <v>1554</v>
      </c>
      <c r="H224" s="171"/>
      <c r="I224" s="171"/>
      <c r="J224" s="171"/>
      <c r="L224" s="140" t="s">
        <v>1650</v>
      </c>
      <c r="M224" s="173">
        <v>44980</v>
      </c>
      <c r="N224" s="173">
        <v>44981</v>
      </c>
      <c r="O224" s="173">
        <v>44982</v>
      </c>
    </row>
    <row r="225" spans="2:15" s="2" customFormat="1" x14ac:dyDescent="0.25">
      <c r="B225" s="140" t="s">
        <v>1494</v>
      </c>
      <c r="C225" s="173">
        <v>45001</v>
      </c>
      <c r="D225" s="173">
        <v>45002</v>
      </c>
      <c r="E225" s="173">
        <v>45005</v>
      </c>
      <c r="G225" s="140" t="s">
        <v>1555</v>
      </c>
      <c r="H225" s="171"/>
      <c r="I225" s="171"/>
      <c r="J225" s="171"/>
      <c r="L225" s="140" t="s">
        <v>1651</v>
      </c>
      <c r="M225" s="173">
        <v>44980</v>
      </c>
      <c r="N225" s="173">
        <v>44981</v>
      </c>
      <c r="O225" s="173">
        <v>44982</v>
      </c>
    </row>
    <row r="226" spans="2:15" s="2" customFormat="1" x14ac:dyDescent="0.25">
      <c r="B226" s="140" t="s">
        <v>1484</v>
      </c>
      <c r="C226" s="173">
        <v>45010</v>
      </c>
      <c r="D226" s="173">
        <v>45012</v>
      </c>
      <c r="E226" s="173">
        <v>45013</v>
      </c>
      <c r="G226" s="140" t="s">
        <v>1556</v>
      </c>
      <c r="H226" s="171"/>
      <c r="I226" s="171"/>
      <c r="J226" s="171"/>
      <c r="L226" s="140" t="s">
        <v>1652</v>
      </c>
      <c r="M226" s="171"/>
      <c r="N226" s="171"/>
      <c r="O226" s="171"/>
    </row>
    <row r="227" spans="2:15" s="2" customFormat="1" x14ac:dyDescent="0.25">
      <c r="B227" s="140" t="s">
        <v>1485</v>
      </c>
      <c r="C227" s="173">
        <v>45010</v>
      </c>
      <c r="D227" s="173">
        <v>45012</v>
      </c>
      <c r="E227" s="173">
        <v>45013</v>
      </c>
      <c r="G227" s="140" t="s">
        <v>1557</v>
      </c>
      <c r="H227" s="171"/>
      <c r="I227" s="171"/>
      <c r="J227" s="171"/>
      <c r="L227" s="140" t="s">
        <v>1653</v>
      </c>
      <c r="M227" s="171"/>
      <c r="N227" s="171"/>
      <c r="O227" s="171"/>
    </row>
    <row r="228" spans="2:15" s="2" customFormat="1" x14ac:dyDescent="0.25">
      <c r="B228" s="140" t="s">
        <v>1486</v>
      </c>
      <c r="C228" s="173">
        <v>45010</v>
      </c>
      <c r="D228" s="173">
        <v>45012</v>
      </c>
      <c r="E228" s="173">
        <v>45013</v>
      </c>
      <c r="G228" s="140" t="s">
        <v>1558</v>
      </c>
      <c r="H228" s="171"/>
      <c r="I228" s="171"/>
      <c r="J228" s="171"/>
      <c r="L228" s="140" t="s">
        <v>1654</v>
      </c>
      <c r="M228" s="171"/>
      <c r="N228" s="171"/>
      <c r="O228" s="171"/>
    </row>
    <row r="229" spans="2:15" s="2" customFormat="1" x14ac:dyDescent="0.25">
      <c r="B229" s="140" t="s">
        <v>1487</v>
      </c>
      <c r="C229" s="173">
        <v>45010</v>
      </c>
      <c r="D229" s="173">
        <v>45012</v>
      </c>
      <c r="E229" s="173">
        <v>45013</v>
      </c>
      <c r="G229" s="140" t="s">
        <v>1559</v>
      </c>
      <c r="H229" s="171"/>
      <c r="I229" s="171"/>
      <c r="J229" s="171"/>
      <c r="L229" s="140" t="s">
        <v>1655</v>
      </c>
      <c r="M229" s="171"/>
      <c r="N229" s="171"/>
      <c r="O229" s="171"/>
    </row>
    <row r="230" spans="2:15" s="2" customFormat="1" x14ac:dyDescent="0.25">
      <c r="B230" s="140" t="s">
        <v>1477</v>
      </c>
      <c r="C230" s="173">
        <v>45013</v>
      </c>
      <c r="D230" s="173">
        <v>45014</v>
      </c>
      <c r="E230" s="173">
        <v>45015</v>
      </c>
      <c r="G230" s="140" t="s">
        <v>1560</v>
      </c>
      <c r="H230" s="171"/>
      <c r="I230" s="171"/>
      <c r="J230" s="171"/>
      <c r="L230" s="140" t="s">
        <v>1656</v>
      </c>
      <c r="M230" s="171"/>
      <c r="N230" s="171"/>
      <c r="O230" s="171"/>
    </row>
    <row r="231" spans="2:15" s="2" customFormat="1" x14ac:dyDescent="0.25">
      <c r="B231" s="140" t="s">
        <v>1478</v>
      </c>
      <c r="C231" s="173">
        <v>45013</v>
      </c>
      <c r="D231" s="173">
        <v>45014</v>
      </c>
      <c r="E231" s="173">
        <v>45015</v>
      </c>
      <c r="G231" s="140" t="s">
        <v>1561</v>
      </c>
      <c r="H231" s="171"/>
      <c r="I231" s="171"/>
      <c r="J231" s="171"/>
      <c r="L231" s="140" t="s">
        <v>1657</v>
      </c>
      <c r="M231" s="171"/>
      <c r="N231" s="171"/>
      <c r="O231" s="171"/>
    </row>
    <row r="232" spans="2:15" s="2" customFormat="1" x14ac:dyDescent="0.25">
      <c r="B232" s="140" t="s">
        <v>1479</v>
      </c>
      <c r="C232" s="173">
        <v>45013</v>
      </c>
      <c r="D232" s="173">
        <v>45014</v>
      </c>
      <c r="E232" s="173">
        <v>45015</v>
      </c>
      <c r="G232" s="140" t="s">
        <v>1562</v>
      </c>
      <c r="H232" s="171"/>
      <c r="I232" s="171"/>
      <c r="J232" s="171"/>
      <c r="L232" s="140" t="s">
        <v>1658</v>
      </c>
      <c r="M232" s="171"/>
      <c r="N232" s="171"/>
      <c r="O232" s="171"/>
    </row>
    <row r="233" spans="2:15" s="2" customFormat="1" x14ac:dyDescent="0.25">
      <c r="B233" s="140" t="s">
        <v>1480</v>
      </c>
      <c r="C233" s="173">
        <v>45013</v>
      </c>
      <c r="D233" s="173">
        <v>45014</v>
      </c>
      <c r="E233" s="173">
        <v>45015</v>
      </c>
      <c r="G233" s="140" t="s">
        <v>1563</v>
      </c>
      <c r="H233" s="171"/>
      <c r="I233" s="171"/>
      <c r="J233" s="171"/>
      <c r="L233" s="140" t="s">
        <v>1659</v>
      </c>
      <c r="M233" s="171"/>
      <c r="N233" s="171"/>
      <c r="O233" s="171"/>
    </row>
    <row r="234" spans="2:15" s="2" customFormat="1" x14ac:dyDescent="0.25">
      <c r="B234" s="140" t="s">
        <v>1481</v>
      </c>
      <c r="C234" s="173">
        <v>45013</v>
      </c>
      <c r="D234" s="173">
        <v>45014</v>
      </c>
      <c r="E234" s="173">
        <v>45015</v>
      </c>
      <c r="G234" s="140" t="s">
        <v>1564</v>
      </c>
      <c r="H234" s="171"/>
      <c r="I234" s="171"/>
      <c r="J234" s="171"/>
      <c r="L234" s="140" t="s">
        <v>1660</v>
      </c>
      <c r="M234" s="171"/>
      <c r="N234" s="171"/>
      <c r="O234" s="171"/>
    </row>
    <row r="235" spans="2:15" s="2" customFormat="1" x14ac:dyDescent="0.25">
      <c r="B235" s="140" t="s">
        <v>1482</v>
      </c>
      <c r="C235" s="173">
        <v>45013</v>
      </c>
      <c r="D235" s="173">
        <v>45014</v>
      </c>
      <c r="E235" s="173">
        <v>45015</v>
      </c>
      <c r="G235" s="140" t="s">
        <v>1565</v>
      </c>
      <c r="H235" s="171"/>
      <c r="I235" s="171"/>
      <c r="J235" s="171"/>
      <c r="L235" s="140" t="s">
        <v>1661</v>
      </c>
      <c r="M235" s="171"/>
      <c r="N235" s="171"/>
      <c r="O235" s="171"/>
    </row>
    <row r="236" spans="2:15" s="2" customFormat="1" x14ac:dyDescent="0.25">
      <c r="B236" s="140" t="s">
        <v>1514</v>
      </c>
      <c r="C236" s="173">
        <v>45041</v>
      </c>
      <c r="D236" s="173">
        <v>45043</v>
      </c>
      <c r="E236" s="173">
        <v>45044</v>
      </c>
      <c r="G236" s="140" t="s">
        <v>1566</v>
      </c>
      <c r="H236" s="171"/>
      <c r="I236" s="171"/>
      <c r="J236" s="171"/>
      <c r="L236" s="140" t="s">
        <v>1662</v>
      </c>
      <c r="M236" s="171"/>
      <c r="N236" s="171"/>
      <c r="O236" s="171"/>
    </row>
    <row r="237" spans="2:15" s="2" customFormat="1" x14ac:dyDescent="0.25">
      <c r="B237" s="140" t="s">
        <v>771</v>
      </c>
      <c r="C237" s="171"/>
      <c r="D237" s="171"/>
      <c r="E237" s="171"/>
      <c r="G237" s="140" t="s">
        <v>1567</v>
      </c>
      <c r="H237" s="171"/>
      <c r="I237" s="171"/>
      <c r="J237" s="171"/>
      <c r="L237" s="140" t="s">
        <v>1663</v>
      </c>
      <c r="M237" s="171"/>
      <c r="N237" s="171"/>
      <c r="O237" s="171"/>
    </row>
    <row r="238" spans="2:15" s="2" customFormat="1" x14ac:dyDescent="0.25">
      <c r="B238" s="140" t="s">
        <v>772</v>
      </c>
      <c r="C238" s="171"/>
      <c r="D238" s="171"/>
      <c r="E238" s="171"/>
      <c r="G238" s="140" t="s">
        <v>1568</v>
      </c>
      <c r="H238" s="171"/>
      <c r="I238" s="171"/>
      <c r="J238" s="171"/>
      <c r="L238" s="140" t="s">
        <v>1664</v>
      </c>
      <c r="M238" s="171"/>
      <c r="N238" s="171"/>
      <c r="O238" s="171"/>
    </row>
    <row r="239" spans="2:15" s="2" customFormat="1" x14ac:dyDescent="0.25">
      <c r="B239" s="140" t="s">
        <v>773</v>
      </c>
      <c r="C239" s="171"/>
      <c r="D239" s="171"/>
      <c r="E239" s="171"/>
      <c r="G239" s="140" t="s">
        <v>1569</v>
      </c>
      <c r="H239" s="171"/>
      <c r="I239" s="171"/>
      <c r="J239" s="171"/>
      <c r="L239" s="140" t="s">
        <v>1665</v>
      </c>
      <c r="M239" s="171"/>
      <c r="N239" s="171"/>
      <c r="O239" s="171"/>
    </row>
    <row r="240" spans="2:15" s="2" customFormat="1" x14ac:dyDescent="0.25">
      <c r="B240" s="140" t="s">
        <v>774</v>
      </c>
      <c r="C240" s="171"/>
      <c r="D240" s="171"/>
      <c r="E240" s="171"/>
      <c r="G240" s="140" t="s">
        <v>1570</v>
      </c>
      <c r="H240" s="171"/>
      <c r="I240" s="171"/>
      <c r="J240" s="171"/>
      <c r="L240" s="140" t="s">
        <v>1666</v>
      </c>
      <c r="M240" s="171"/>
      <c r="N240" s="171"/>
      <c r="O240" s="171"/>
    </row>
    <row r="241" spans="2:15" s="2" customFormat="1" x14ac:dyDescent="0.25">
      <c r="B241" s="140" t="s">
        <v>775</v>
      </c>
      <c r="C241" s="171"/>
      <c r="D241" s="171"/>
      <c r="E241" s="171"/>
      <c r="G241" s="140" t="s">
        <v>1571</v>
      </c>
      <c r="H241" s="171"/>
      <c r="I241" s="171"/>
      <c r="J241" s="171"/>
      <c r="L241" s="140" t="s">
        <v>1667</v>
      </c>
      <c r="M241" s="171"/>
      <c r="N241" s="171"/>
      <c r="O241" s="171"/>
    </row>
    <row r="242" spans="2:15" s="2" customFormat="1" x14ac:dyDescent="0.25">
      <c r="B242" s="140" t="s">
        <v>776</v>
      </c>
      <c r="C242" s="171"/>
      <c r="D242" s="171"/>
      <c r="E242" s="171"/>
      <c r="G242" s="140" t="s">
        <v>1572</v>
      </c>
      <c r="H242" s="171"/>
      <c r="I242" s="171"/>
      <c r="J242" s="171"/>
      <c r="L242" s="140" t="s">
        <v>1668</v>
      </c>
      <c r="M242" s="171"/>
      <c r="N242" s="171"/>
      <c r="O242" s="171"/>
    </row>
    <row r="243" spans="2:15" s="2" customFormat="1" x14ac:dyDescent="0.25">
      <c r="B243" s="140" t="s">
        <v>777</v>
      </c>
      <c r="C243" s="171"/>
      <c r="D243" s="171"/>
      <c r="E243" s="171"/>
      <c r="G243" s="140" t="s">
        <v>1573</v>
      </c>
      <c r="H243" s="171"/>
      <c r="I243" s="171"/>
      <c r="J243" s="171"/>
      <c r="L243" s="140" t="s">
        <v>1669</v>
      </c>
      <c r="M243" s="171"/>
      <c r="N243" s="171"/>
      <c r="O243" s="171"/>
    </row>
    <row r="244" spans="2:15" s="2" customFormat="1" x14ac:dyDescent="0.25">
      <c r="B244" s="140" t="s">
        <v>778</v>
      </c>
      <c r="C244" s="171"/>
      <c r="D244" s="171"/>
      <c r="E244" s="171"/>
      <c r="G244" s="140" t="s">
        <v>1574</v>
      </c>
      <c r="H244" s="171"/>
      <c r="I244" s="171"/>
      <c r="J244" s="171"/>
      <c r="L244" s="140" t="s">
        <v>1670</v>
      </c>
      <c r="M244" s="171"/>
      <c r="N244" s="171"/>
      <c r="O244" s="171"/>
    </row>
    <row r="245" spans="2:15" s="2" customFormat="1" x14ac:dyDescent="0.25">
      <c r="B245" s="140" t="s">
        <v>779</v>
      </c>
      <c r="C245" s="171"/>
      <c r="D245" s="171"/>
      <c r="E245" s="171"/>
      <c r="G245" s="140" t="s">
        <v>1575</v>
      </c>
      <c r="H245" s="171"/>
      <c r="I245" s="171"/>
      <c r="J245" s="171"/>
      <c r="L245" s="140" t="s">
        <v>1671</v>
      </c>
      <c r="M245" s="171"/>
      <c r="N245" s="171"/>
      <c r="O245" s="171"/>
    </row>
    <row r="246" spans="2:15" s="2" customFormat="1" x14ac:dyDescent="0.25">
      <c r="B246" s="132"/>
      <c r="C246" s="172"/>
      <c r="D246" s="172"/>
      <c r="E246" s="172"/>
      <c r="G246" s="140" t="s">
        <v>1576</v>
      </c>
      <c r="H246" s="171"/>
      <c r="I246" s="171"/>
      <c r="J246" s="171"/>
      <c r="L246" s="140" t="s">
        <v>1672</v>
      </c>
      <c r="M246" s="171"/>
      <c r="N246" s="171"/>
      <c r="O246" s="171"/>
    </row>
    <row r="247" spans="2:15" s="2" customFormat="1" x14ac:dyDescent="0.25">
      <c r="B247" s="132"/>
      <c r="C247" s="172"/>
      <c r="D247" s="172"/>
      <c r="E247" s="172"/>
      <c r="G247" s="140" t="s">
        <v>1577</v>
      </c>
      <c r="H247" s="171"/>
      <c r="I247" s="171"/>
      <c r="J247" s="171"/>
      <c r="L247" s="140" t="s">
        <v>1673</v>
      </c>
      <c r="M247" s="171"/>
      <c r="N247" s="171"/>
      <c r="O247" s="171"/>
    </row>
    <row r="248" spans="2:15" s="2" customFormat="1" x14ac:dyDescent="0.25">
      <c r="B248" s="132"/>
      <c r="C248" s="172"/>
      <c r="D248" s="172"/>
      <c r="E248" s="172"/>
      <c r="G248" s="140" t="s">
        <v>1578</v>
      </c>
      <c r="H248" s="171"/>
      <c r="I248" s="171"/>
      <c r="J248" s="171"/>
      <c r="L248" s="140" t="s">
        <v>1674</v>
      </c>
      <c r="M248" s="171"/>
      <c r="N248" s="171"/>
      <c r="O248" s="171"/>
    </row>
    <row r="249" spans="2:15" s="2" customFormat="1" x14ac:dyDescent="0.25">
      <c r="B249" s="132"/>
      <c r="C249" s="172"/>
      <c r="D249" s="172"/>
      <c r="E249" s="172"/>
      <c r="G249" s="140" t="s">
        <v>1579</v>
      </c>
      <c r="H249" s="171"/>
      <c r="I249" s="171"/>
      <c r="J249" s="171"/>
      <c r="L249" s="140" t="s">
        <v>1675</v>
      </c>
      <c r="M249" s="171"/>
      <c r="N249" s="171"/>
      <c r="O249" s="171"/>
    </row>
    <row r="250" spans="2:15" s="2" customFormat="1" x14ac:dyDescent="0.25">
      <c r="B250" s="132"/>
      <c r="C250" s="172"/>
      <c r="D250" s="172"/>
      <c r="E250" s="172"/>
      <c r="G250" s="140" t="s">
        <v>1580</v>
      </c>
      <c r="H250" s="171"/>
      <c r="I250" s="171"/>
      <c r="J250" s="171"/>
      <c r="L250" s="140" t="s">
        <v>1676</v>
      </c>
      <c r="M250" s="171"/>
      <c r="N250" s="171"/>
      <c r="O250" s="171"/>
    </row>
    <row r="251" spans="2:15" s="2" customFormat="1" x14ac:dyDescent="0.25">
      <c r="B251" s="132"/>
      <c r="C251" s="172"/>
      <c r="D251" s="172"/>
      <c r="E251" s="172"/>
      <c r="G251" s="140" t="s">
        <v>1581</v>
      </c>
      <c r="H251" s="171"/>
      <c r="I251" s="171"/>
      <c r="J251" s="171"/>
      <c r="L251" s="140" t="s">
        <v>1677</v>
      </c>
      <c r="M251" s="171"/>
      <c r="N251" s="171"/>
      <c r="O251" s="171"/>
    </row>
    <row r="252" spans="2:15" s="2" customFormat="1" x14ac:dyDescent="0.25">
      <c r="B252" s="132"/>
      <c r="C252" s="172"/>
      <c r="D252" s="172"/>
      <c r="E252" s="172"/>
      <c r="G252" s="140" t="s">
        <v>1582</v>
      </c>
      <c r="H252" s="171"/>
      <c r="I252" s="171"/>
      <c r="J252" s="171"/>
      <c r="L252" s="140" t="s">
        <v>1678</v>
      </c>
      <c r="M252" s="171"/>
      <c r="N252" s="178"/>
      <c r="O252" s="171"/>
    </row>
    <row r="253" spans="2:15" s="2" customFormat="1" x14ac:dyDescent="0.25">
      <c r="B253" s="132"/>
      <c r="C253" s="172"/>
      <c r="D253" s="172"/>
      <c r="E253" s="172"/>
      <c r="G253" s="140" t="s">
        <v>1583</v>
      </c>
      <c r="H253" s="171"/>
      <c r="I253" s="171"/>
      <c r="J253" s="171"/>
      <c r="L253" s="140" t="s">
        <v>1679</v>
      </c>
      <c r="M253" s="171"/>
      <c r="N253" s="178"/>
      <c r="O253" s="171"/>
    </row>
    <row r="254" spans="2:15" s="2" customFormat="1" x14ac:dyDescent="0.25">
      <c r="B254" s="132"/>
      <c r="C254" s="172"/>
      <c r="D254" s="172"/>
      <c r="E254" s="172"/>
      <c r="G254" s="140" t="s">
        <v>1584</v>
      </c>
      <c r="H254" s="171"/>
      <c r="I254" s="171"/>
      <c r="J254" s="171"/>
      <c r="L254" s="140" t="s">
        <v>1680</v>
      </c>
      <c r="M254" s="171"/>
      <c r="N254" s="171"/>
      <c r="O254" s="171"/>
    </row>
    <row r="255" spans="2:15" s="2" customFormat="1" x14ac:dyDescent="0.25">
      <c r="B255" s="132"/>
      <c r="C255" s="172"/>
      <c r="D255" s="172"/>
      <c r="E255" s="172"/>
      <c r="G255" s="140" t="s">
        <v>1585</v>
      </c>
      <c r="H255" s="171"/>
      <c r="I255" s="171"/>
      <c r="J255" s="171"/>
      <c r="L255" s="140" t="s">
        <v>1681</v>
      </c>
      <c r="M255" s="171"/>
      <c r="N255" s="171"/>
      <c r="O255" s="171"/>
    </row>
    <row r="256" spans="2:15" s="2" customFormat="1" x14ac:dyDescent="0.25">
      <c r="B256" s="132"/>
      <c r="C256" s="172"/>
      <c r="D256" s="172"/>
      <c r="E256" s="172"/>
      <c r="G256" s="140" t="s">
        <v>1586</v>
      </c>
      <c r="H256" s="171"/>
      <c r="I256" s="171"/>
      <c r="J256" s="171"/>
      <c r="L256" s="140" t="s">
        <v>1682</v>
      </c>
      <c r="M256" s="171"/>
      <c r="N256" s="171"/>
      <c r="O256" s="171"/>
    </row>
    <row r="257" spans="2:15" s="2" customFormat="1" x14ac:dyDescent="0.25">
      <c r="B257" s="132"/>
      <c r="C257" s="172"/>
      <c r="D257" s="172"/>
      <c r="E257" s="172"/>
      <c r="G257" s="140" t="s">
        <v>1587</v>
      </c>
      <c r="H257" s="171"/>
      <c r="I257" s="171"/>
      <c r="J257" s="171"/>
      <c r="L257" s="140" t="s">
        <v>1683</v>
      </c>
      <c r="M257" s="171"/>
      <c r="N257" s="171"/>
      <c r="O257" s="171"/>
    </row>
    <row r="258" spans="2:15" s="2" customFormat="1" x14ac:dyDescent="0.25">
      <c r="B258" s="132"/>
      <c r="C258" s="172"/>
      <c r="D258" s="172"/>
      <c r="E258" s="172"/>
      <c r="G258" s="140" t="s">
        <v>1588</v>
      </c>
      <c r="H258" s="171"/>
      <c r="I258" s="171"/>
      <c r="J258" s="171"/>
      <c r="L258" s="140" t="s">
        <v>1684</v>
      </c>
      <c r="M258" s="171"/>
      <c r="N258" s="171"/>
      <c r="O258" s="171"/>
    </row>
    <row r="259" spans="2:15" s="2" customFormat="1" x14ac:dyDescent="0.25">
      <c r="B259" s="132"/>
      <c r="C259" s="172"/>
      <c r="D259" s="172"/>
      <c r="E259" s="172"/>
      <c r="G259" s="140" t="s">
        <v>1589</v>
      </c>
      <c r="H259" s="171"/>
      <c r="I259" s="171"/>
      <c r="J259" s="171"/>
      <c r="L259" s="140" t="s">
        <v>1685</v>
      </c>
      <c r="M259" s="171"/>
      <c r="N259" s="171"/>
      <c r="O259" s="171"/>
    </row>
    <row r="260" spans="2:15" s="2" customFormat="1" x14ac:dyDescent="0.25">
      <c r="B260" s="132"/>
      <c r="C260" s="172"/>
      <c r="D260" s="172"/>
      <c r="E260" s="172"/>
      <c r="G260" s="140" t="s">
        <v>1590</v>
      </c>
      <c r="H260" s="171"/>
      <c r="I260" s="171"/>
      <c r="J260" s="171"/>
      <c r="L260" s="140" t="s">
        <v>1686</v>
      </c>
      <c r="M260" s="171"/>
      <c r="N260" s="171"/>
      <c r="O260" s="171"/>
    </row>
    <row r="261" spans="2:15" s="2" customFormat="1" x14ac:dyDescent="0.25">
      <c r="B261" s="132"/>
      <c r="C261" s="172"/>
      <c r="D261" s="172"/>
      <c r="E261" s="172"/>
      <c r="G261" s="140" t="s">
        <v>1591</v>
      </c>
      <c r="H261" s="171"/>
      <c r="I261" s="171"/>
      <c r="J261" s="171"/>
      <c r="L261" s="140" t="s">
        <v>1687</v>
      </c>
      <c r="M261" s="171"/>
      <c r="N261" s="171"/>
      <c r="O261" s="171"/>
    </row>
    <row r="262" spans="2:15" s="2" customFormat="1" x14ac:dyDescent="0.25">
      <c r="B262" s="132"/>
      <c r="C262" s="172"/>
      <c r="D262" s="172"/>
      <c r="E262" s="172"/>
      <c r="G262" s="140" t="s">
        <v>1592</v>
      </c>
      <c r="H262" s="171"/>
      <c r="I262" s="171"/>
      <c r="J262" s="171"/>
      <c r="L262" s="140" t="s">
        <v>1688</v>
      </c>
      <c r="M262" s="171"/>
      <c r="N262" s="171"/>
      <c r="O262" s="171"/>
    </row>
    <row r="263" spans="2:15" s="2" customFormat="1" x14ac:dyDescent="0.25">
      <c r="B263" s="132"/>
      <c r="C263" s="172"/>
      <c r="D263" s="172"/>
      <c r="E263" s="172"/>
      <c r="G263" s="140" t="s">
        <v>1593</v>
      </c>
      <c r="H263" s="171"/>
      <c r="I263" s="171"/>
      <c r="J263" s="171"/>
      <c r="L263" s="140" t="s">
        <v>1689</v>
      </c>
      <c r="M263" s="171"/>
      <c r="N263" s="171"/>
      <c r="O263" s="171"/>
    </row>
    <row r="264" spans="2:15" s="2" customFormat="1" x14ac:dyDescent="0.25">
      <c r="B264" s="132"/>
      <c r="C264" s="172"/>
      <c r="D264" s="172"/>
      <c r="E264" s="172"/>
      <c r="G264" s="140" t="s">
        <v>1594</v>
      </c>
      <c r="H264" s="171"/>
      <c r="I264" s="171"/>
      <c r="J264" s="171"/>
      <c r="L264" s="140" t="s">
        <v>1690</v>
      </c>
      <c r="M264" s="171"/>
      <c r="N264" s="171"/>
      <c r="O264" s="171"/>
    </row>
    <row r="265" spans="2:15" s="2" customFormat="1" x14ac:dyDescent="0.25">
      <c r="B265" s="132"/>
      <c r="C265" s="172"/>
      <c r="D265" s="172"/>
      <c r="E265" s="172"/>
      <c r="G265" s="140" t="s">
        <v>1595</v>
      </c>
      <c r="H265" s="171"/>
      <c r="I265" s="171"/>
      <c r="J265" s="171"/>
      <c r="L265" s="140" t="s">
        <v>1691</v>
      </c>
      <c r="M265" s="171"/>
      <c r="N265" s="171"/>
      <c r="O265" s="171"/>
    </row>
    <row r="266" spans="2:15" s="2" customFormat="1" x14ac:dyDescent="0.25">
      <c r="B266" s="132"/>
      <c r="C266" s="172"/>
      <c r="D266" s="172"/>
      <c r="E266" s="172"/>
      <c r="G266" s="140" t="s">
        <v>1596</v>
      </c>
      <c r="H266" s="171"/>
      <c r="I266" s="171"/>
      <c r="J266" s="171"/>
      <c r="L266" s="140" t="s">
        <v>1692</v>
      </c>
      <c r="M266" s="171"/>
      <c r="N266" s="171"/>
      <c r="O266" s="171"/>
    </row>
    <row r="267" spans="2:15" s="2" customFormat="1" x14ac:dyDescent="0.25">
      <c r="B267" s="132"/>
      <c r="C267" s="172"/>
      <c r="D267" s="172"/>
      <c r="E267" s="172"/>
      <c r="G267" s="140" t="s">
        <v>1597</v>
      </c>
      <c r="H267" s="171"/>
      <c r="I267" s="171"/>
      <c r="J267" s="171"/>
      <c r="L267" s="140" t="s">
        <v>1693</v>
      </c>
      <c r="M267" s="171"/>
      <c r="N267" s="171"/>
      <c r="O267" s="171"/>
    </row>
    <row r="268" spans="2:15" s="2" customFormat="1" x14ac:dyDescent="0.25">
      <c r="B268" s="132"/>
      <c r="C268" s="172"/>
      <c r="D268" s="172"/>
      <c r="E268" s="172"/>
      <c r="G268" s="140" t="s">
        <v>1598</v>
      </c>
      <c r="H268" s="171"/>
      <c r="I268" s="171"/>
      <c r="J268" s="171"/>
      <c r="L268" s="140" t="s">
        <v>1694</v>
      </c>
      <c r="M268" s="171"/>
      <c r="N268" s="171"/>
      <c r="O268" s="171"/>
    </row>
    <row r="269" spans="2:15" s="2" customFormat="1" x14ac:dyDescent="0.25">
      <c r="B269" s="132"/>
      <c r="C269" s="172"/>
      <c r="D269" s="172"/>
      <c r="E269" s="172"/>
      <c r="G269" s="140" t="s">
        <v>1599</v>
      </c>
      <c r="H269" s="171"/>
      <c r="I269" s="171"/>
      <c r="J269" s="171"/>
      <c r="L269" s="140" t="s">
        <v>1695</v>
      </c>
      <c r="M269" s="171"/>
      <c r="N269" s="171"/>
      <c r="O269" s="171"/>
    </row>
    <row r="270" spans="2:15" s="2" customFormat="1" x14ac:dyDescent="0.25">
      <c r="B270" s="132"/>
      <c r="C270" s="172"/>
      <c r="D270" s="172"/>
      <c r="E270" s="172"/>
      <c r="G270" s="140" t="s">
        <v>1600</v>
      </c>
      <c r="H270" s="171"/>
      <c r="I270" s="171"/>
      <c r="J270" s="171"/>
      <c r="L270" s="140" t="s">
        <v>1696</v>
      </c>
      <c r="M270" s="171"/>
      <c r="N270" s="171"/>
      <c r="O270" s="171"/>
    </row>
    <row r="271" spans="2:15" s="2" customFormat="1" x14ac:dyDescent="0.25">
      <c r="B271" s="132"/>
      <c r="C271" s="172"/>
      <c r="D271" s="172"/>
      <c r="E271" s="172"/>
      <c r="G271" s="140" t="s">
        <v>1601</v>
      </c>
      <c r="H271" s="171"/>
      <c r="I271" s="171"/>
      <c r="J271" s="171"/>
      <c r="L271" s="140" t="s">
        <v>1697</v>
      </c>
      <c r="M271" s="171"/>
      <c r="N271" s="171"/>
      <c r="O271" s="171"/>
    </row>
    <row r="272" spans="2:15" s="2" customFormat="1" x14ac:dyDescent="0.25">
      <c r="B272" s="132"/>
      <c r="C272" s="172"/>
      <c r="D272" s="172"/>
      <c r="E272" s="172"/>
      <c r="G272" s="140" t="s">
        <v>1602</v>
      </c>
      <c r="H272" s="171"/>
      <c r="I272" s="171"/>
      <c r="J272" s="171"/>
      <c r="L272" s="140" t="s">
        <v>1698</v>
      </c>
      <c r="M272" s="173">
        <v>44974</v>
      </c>
      <c r="N272" s="173">
        <v>44977</v>
      </c>
      <c r="O272" s="173">
        <v>44978</v>
      </c>
    </row>
    <row r="273" spans="2:15" s="2" customFormat="1" x14ac:dyDescent="0.25">
      <c r="B273" s="132"/>
      <c r="C273" s="172"/>
      <c r="D273" s="172"/>
      <c r="E273" s="172"/>
      <c r="G273" s="140" t="s">
        <v>1603</v>
      </c>
      <c r="H273" s="171"/>
      <c r="I273" s="171"/>
      <c r="J273" s="171"/>
      <c r="L273" s="140" t="s">
        <v>1699</v>
      </c>
      <c r="M273" s="173">
        <v>44974</v>
      </c>
      <c r="N273" s="173">
        <v>44977</v>
      </c>
      <c r="O273" s="173">
        <v>44978</v>
      </c>
    </row>
    <row r="274" spans="2:15" s="2" customFormat="1" x14ac:dyDescent="0.25">
      <c r="B274" s="132"/>
      <c r="C274" s="172"/>
      <c r="D274" s="172"/>
      <c r="E274" s="172"/>
      <c r="G274" s="140" t="s">
        <v>1604</v>
      </c>
      <c r="H274" s="171"/>
      <c r="I274" s="171"/>
      <c r="J274" s="171"/>
      <c r="L274" s="140" t="s">
        <v>1700</v>
      </c>
      <c r="M274" s="173">
        <v>44974</v>
      </c>
      <c r="N274" s="173">
        <v>44977</v>
      </c>
      <c r="O274" s="173">
        <v>44978</v>
      </c>
    </row>
    <row r="275" spans="2:15" s="2" customFormat="1" x14ac:dyDescent="0.25">
      <c r="B275" s="132"/>
      <c r="C275" s="172"/>
      <c r="D275" s="172"/>
      <c r="E275" s="172"/>
      <c r="G275" s="140" t="s">
        <v>1605</v>
      </c>
      <c r="H275" s="171"/>
      <c r="I275" s="171"/>
      <c r="J275" s="171"/>
      <c r="L275" s="140" t="s">
        <v>1701</v>
      </c>
      <c r="M275" s="173">
        <v>44974</v>
      </c>
      <c r="N275" s="173">
        <v>44977</v>
      </c>
      <c r="O275" s="173">
        <v>44978</v>
      </c>
    </row>
    <row r="276" spans="2:15" s="2" customFormat="1" x14ac:dyDescent="0.25">
      <c r="B276" s="132"/>
      <c r="C276" s="172"/>
      <c r="D276" s="172"/>
      <c r="E276" s="172"/>
      <c r="G276" s="140" t="s">
        <v>1606</v>
      </c>
      <c r="H276" s="171"/>
      <c r="I276" s="171"/>
      <c r="J276" s="171"/>
      <c r="L276" s="140" t="s">
        <v>1702</v>
      </c>
      <c r="M276" s="173">
        <v>44974</v>
      </c>
      <c r="N276" s="173">
        <v>44977</v>
      </c>
      <c r="O276" s="173">
        <v>44978</v>
      </c>
    </row>
    <row r="277" spans="2:15" s="2" customFormat="1" x14ac:dyDescent="0.25">
      <c r="B277" s="132"/>
      <c r="C277" s="172"/>
      <c r="D277" s="172"/>
      <c r="E277" s="172"/>
      <c r="G277" s="140" t="s">
        <v>1607</v>
      </c>
      <c r="H277" s="171"/>
      <c r="I277" s="171"/>
      <c r="J277" s="171"/>
      <c r="L277" s="140" t="s">
        <v>1703</v>
      </c>
      <c r="M277" s="173">
        <v>44973</v>
      </c>
      <c r="N277" s="173">
        <v>44977</v>
      </c>
      <c r="O277" s="173">
        <v>44978</v>
      </c>
    </row>
    <row r="278" spans="2:15" s="2" customFormat="1" x14ac:dyDescent="0.25">
      <c r="B278" s="132"/>
      <c r="C278" s="172"/>
      <c r="D278" s="172"/>
      <c r="E278" s="172"/>
      <c r="G278" s="140" t="s">
        <v>1608</v>
      </c>
      <c r="H278" s="171"/>
      <c r="I278" s="171"/>
      <c r="J278" s="171"/>
      <c r="L278" s="140" t="s">
        <v>1704</v>
      </c>
      <c r="M278" s="173">
        <v>44973</v>
      </c>
      <c r="N278" s="173">
        <v>44977</v>
      </c>
      <c r="O278" s="173">
        <v>44978</v>
      </c>
    </row>
    <row r="279" spans="2:15" s="2" customFormat="1" x14ac:dyDescent="0.25">
      <c r="B279" s="132"/>
      <c r="C279" s="172"/>
      <c r="D279" s="172"/>
      <c r="E279" s="172"/>
      <c r="G279" s="140" t="s">
        <v>1609</v>
      </c>
      <c r="H279" s="171"/>
      <c r="I279" s="171"/>
      <c r="J279" s="171"/>
      <c r="L279" s="140" t="s">
        <v>1705</v>
      </c>
      <c r="M279" s="173">
        <v>44973</v>
      </c>
      <c r="N279" s="173">
        <v>44974</v>
      </c>
      <c r="O279" s="173">
        <v>44977</v>
      </c>
    </row>
    <row r="280" spans="2:15" s="2" customFormat="1" x14ac:dyDescent="0.25">
      <c r="B280" s="132"/>
      <c r="C280" s="172"/>
      <c r="D280" s="172"/>
      <c r="E280" s="172"/>
      <c r="G280" s="140" t="s">
        <v>1610</v>
      </c>
      <c r="H280" s="171"/>
      <c r="I280" s="171"/>
      <c r="J280" s="171"/>
      <c r="L280" s="140" t="s">
        <v>1706</v>
      </c>
      <c r="M280" s="173">
        <v>44973</v>
      </c>
      <c r="N280" s="173">
        <v>44974</v>
      </c>
      <c r="O280" s="173">
        <v>44977</v>
      </c>
    </row>
    <row r="281" spans="2:15" s="2" customFormat="1" x14ac:dyDescent="0.25">
      <c r="B281" s="132"/>
      <c r="C281" s="172"/>
      <c r="D281" s="172"/>
      <c r="E281" s="172"/>
      <c r="G281" s="140" t="s">
        <v>1611</v>
      </c>
      <c r="H281" s="171"/>
      <c r="I281" s="171"/>
      <c r="J281" s="171"/>
      <c r="L281" s="140" t="s">
        <v>1707</v>
      </c>
      <c r="M281" s="173">
        <v>44973</v>
      </c>
      <c r="N281" s="173">
        <v>44974</v>
      </c>
      <c r="O281" s="173">
        <v>44977</v>
      </c>
    </row>
    <row r="282" spans="2:15" s="2" customFormat="1" x14ac:dyDescent="0.25">
      <c r="B282" s="132"/>
      <c r="C282" s="172"/>
      <c r="D282" s="172"/>
      <c r="E282" s="172"/>
      <c r="G282" s="140" t="s">
        <v>1612</v>
      </c>
      <c r="H282" s="171"/>
      <c r="I282" s="171"/>
      <c r="J282" s="171"/>
      <c r="L282" s="140" t="s">
        <v>1708</v>
      </c>
      <c r="M282" s="173">
        <v>44971</v>
      </c>
      <c r="N282" s="173">
        <v>44972</v>
      </c>
      <c r="O282" s="173">
        <v>44973</v>
      </c>
    </row>
    <row r="283" spans="2:15" s="2" customFormat="1" x14ac:dyDescent="0.25">
      <c r="B283" s="132"/>
      <c r="C283" s="172"/>
      <c r="D283" s="172"/>
      <c r="E283" s="172"/>
      <c r="G283" s="140" t="s">
        <v>1613</v>
      </c>
      <c r="H283" s="171"/>
      <c r="I283" s="171"/>
      <c r="J283" s="171"/>
      <c r="L283" s="140" t="s">
        <v>1709</v>
      </c>
      <c r="M283" s="173">
        <v>44977</v>
      </c>
      <c r="N283" s="173">
        <v>44979</v>
      </c>
      <c r="O283" s="173">
        <v>44980</v>
      </c>
    </row>
    <row r="284" spans="2:15" s="2" customFormat="1" x14ac:dyDescent="0.25">
      <c r="B284" s="132"/>
      <c r="C284" s="172"/>
      <c r="D284" s="172"/>
      <c r="E284" s="172"/>
      <c r="G284" s="140" t="s">
        <v>1614</v>
      </c>
      <c r="H284" s="171"/>
      <c r="I284" s="171"/>
      <c r="J284" s="171"/>
      <c r="L284" s="140" t="s">
        <v>1710</v>
      </c>
      <c r="M284" s="173">
        <v>44977</v>
      </c>
      <c r="N284" s="173">
        <v>44979</v>
      </c>
      <c r="O284" s="173">
        <v>44980</v>
      </c>
    </row>
    <row r="285" spans="2:15" s="2" customFormat="1" x14ac:dyDescent="0.25">
      <c r="B285" s="132"/>
      <c r="C285" s="172"/>
      <c r="D285" s="172"/>
      <c r="E285" s="172"/>
      <c r="G285" s="140" t="s">
        <v>1615</v>
      </c>
      <c r="H285" s="171"/>
      <c r="I285" s="171"/>
      <c r="J285" s="171"/>
      <c r="L285" s="140" t="s">
        <v>1711</v>
      </c>
      <c r="M285" s="173">
        <v>44978</v>
      </c>
      <c r="N285" s="173">
        <v>44979</v>
      </c>
      <c r="O285" s="173">
        <v>44980</v>
      </c>
    </row>
    <row r="286" spans="2:15" s="2" customFormat="1" x14ac:dyDescent="0.25">
      <c r="B286" s="132"/>
      <c r="C286" s="172"/>
      <c r="D286" s="172"/>
      <c r="E286" s="172"/>
      <c r="G286" s="140" t="s">
        <v>1616</v>
      </c>
      <c r="H286" s="171"/>
      <c r="I286" s="171"/>
      <c r="J286" s="171"/>
      <c r="L286" s="140" t="s">
        <v>1712</v>
      </c>
      <c r="M286" s="173">
        <v>44978</v>
      </c>
      <c r="N286" s="173">
        <v>44979</v>
      </c>
      <c r="O286" s="173">
        <v>44980</v>
      </c>
    </row>
    <row r="287" spans="2:15" s="2" customFormat="1" x14ac:dyDescent="0.25">
      <c r="B287" s="132"/>
      <c r="C287" s="172"/>
      <c r="D287" s="172"/>
      <c r="E287" s="172"/>
      <c r="G287" s="140" t="s">
        <v>1781</v>
      </c>
      <c r="H287" s="171"/>
      <c r="I287" s="171"/>
      <c r="J287" s="171"/>
      <c r="L287" s="140" t="s">
        <v>1713</v>
      </c>
      <c r="M287" s="173">
        <v>44978</v>
      </c>
      <c r="N287" s="173">
        <v>44979</v>
      </c>
      <c r="O287" s="173">
        <v>44980</v>
      </c>
    </row>
    <row r="288" spans="2:15" s="2" customFormat="1" x14ac:dyDescent="0.25">
      <c r="B288" s="132"/>
      <c r="C288" s="172"/>
      <c r="D288" s="172"/>
      <c r="E288" s="172"/>
      <c r="G288" s="140" t="s">
        <v>1782</v>
      </c>
      <c r="H288" s="171"/>
      <c r="I288" s="171"/>
      <c r="J288" s="171"/>
      <c r="L288" s="140" t="s">
        <v>1714</v>
      </c>
      <c r="M288" s="173">
        <v>44978</v>
      </c>
      <c r="N288" s="173">
        <v>44979</v>
      </c>
      <c r="O288" s="173">
        <v>44980</v>
      </c>
    </row>
    <row r="289" spans="2:15" s="2" customFormat="1" x14ac:dyDescent="0.25">
      <c r="B289" s="132"/>
      <c r="C289" s="172"/>
      <c r="D289" s="172"/>
      <c r="E289" s="172"/>
      <c r="G289" s="140" t="s">
        <v>1783</v>
      </c>
      <c r="H289" s="171"/>
      <c r="I289" s="171"/>
      <c r="J289" s="171"/>
      <c r="L289" s="140" t="s">
        <v>1715</v>
      </c>
      <c r="M289" s="173">
        <v>44978</v>
      </c>
      <c r="N289" s="173">
        <v>44979</v>
      </c>
      <c r="O289" s="173">
        <v>44980</v>
      </c>
    </row>
    <row r="290" spans="2:15" s="2" customFormat="1" x14ac:dyDescent="0.25">
      <c r="B290" s="132"/>
      <c r="C290" s="172"/>
      <c r="D290" s="172"/>
      <c r="E290" s="172"/>
      <c r="G290" s="140" t="s">
        <v>1784</v>
      </c>
      <c r="H290" s="171"/>
      <c r="I290" s="171"/>
      <c r="J290" s="171"/>
      <c r="L290" s="140" t="s">
        <v>1716</v>
      </c>
      <c r="M290" s="173">
        <v>44963</v>
      </c>
      <c r="N290" s="173">
        <v>44972</v>
      </c>
      <c r="O290" s="173">
        <v>44973</v>
      </c>
    </row>
    <row r="291" spans="2:15" s="2" customFormat="1" x14ac:dyDescent="0.25">
      <c r="B291" s="132"/>
      <c r="C291" s="172"/>
      <c r="D291" s="172"/>
      <c r="E291" s="172"/>
      <c r="G291" s="140" t="s">
        <v>1785</v>
      </c>
      <c r="H291" s="171"/>
      <c r="I291" s="171"/>
      <c r="J291" s="171"/>
      <c r="L291" s="140" t="s">
        <v>1717</v>
      </c>
      <c r="M291" s="173">
        <v>44963</v>
      </c>
      <c r="N291" s="171"/>
      <c r="O291" s="173">
        <v>44971</v>
      </c>
    </row>
    <row r="292" spans="2:15" s="2" customFormat="1" x14ac:dyDescent="0.25">
      <c r="B292" s="132"/>
      <c r="C292" s="172"/>
      <c r="D292" s="172"/>
      <c r="E292" s="172"/>
      <c r="G292" s="140" t="s">
        <v>1786</v>
      </c>
      <c r="H292" s="173">
        <v>44963</v>
      </c>
      <c r="I292" s="171"/>
      <c r="J292" s="171"/>
      <c r="L292" s="140" t="s">
        <v>1718</v>
      </c>
      <c r="M292" s="171"/>
      <c r="N292" s="171"/>
      <c r="O292" s="173">
        <v>44971</v>
      </c>
    </row>
    <row r="293" spans="2:15" s="2" customFormat="1" x14ac:dyDescent="0.25">
      <c r="B293" s="132"/>
      <c r="C293" s="172"/>
      <c r="D293" s="172"/>
      <c r="E293" s="172"/>
      <c r="G293" s="140" t="s">
        <v>1787</v>
      </c>
      <c r="H293" s="173">
        <v>44963</v>
      </c>
      <c r="I293" s="171"/>
      <c r="J293" s="171"/>
      <c r="L293" s="140" t="s">
        <v>1719</v>
      </c>
      <c r="M293" s="171"/>
      <c r="N293" s="171"/>
      <c r="O293" s="173">
        <v>44971</v>
      </c>
    </row>
    <row r="294" spans="2:15" s="2" customFormat="1" x14ac:dyDescent="0.25">
      <c r="B294" s="132"/>
      <c r="C294" s="172"/>
      <c r="D294" s="172"/>
      <c r="E294" s="172"/>
      <c r="G294" s="140" t="s">
        <v>1788</v>
      </c>
      <c r="H294" s="171"/>
      <c r="I294" s="171"/>
      <c r="J294" s="171"/>
      <c r="L294" s="140" t="s">
        <v>1720</v>
      </c>
      <c r="M294" s="171"/>
      <c r="N294" s="171"/>
      <c r="O294" s="171"/>
    </row>
    <row r="295" spans="2:15" s="2" customFormat="1" x14ac:dyDescent="0.25">
      <c r="B295" s="132"/>
      <c r="C295" s="172"/>
      <c r="D295" s="172"/>
      <c r="E295" s="172"/>
      <c r="G295" s="140" t="s">
        <v>1789</v>
      </c>
      <c r="H295" s="171"/>
      <c r="I295" s="171"/>
      <c r="J295" s="171"/>
      <c r="L295" s="140" t="s">
        <v>1721</v>
      </c>
      <c r="M295" s="171"/>
      <c r="N295" s="171"/>
      <c r="O295" s="171"/>
    </row>
    <row r="296" spans="2:15" s="2" customFormat="1" x14ac:dyDescent="0.25">
      <c r="B296" s="132"/>
      <c r="C296" s="172"/>
      <c r="D296" s="172"/>
      <c r="E296" s="172"/>
      <c r="G296" s="140" t="s">
        <v>1790</v>
      </c>
      <c r="H296" s="171"/>
      <c r="I296" s="171"/>
      <c r="J296" s="171"/>
      <c r="L296" s="140" t="s">
        <v>1722</v>
      </c>
      <c r="M296" s="171"/>
      <c r="N296" s="171"/>
      <c r="O296" s="171"/>
    </row>
    <row r="297" spans="2:15" s="2" customFormat="1" x14ac:dyDescent="0.25">
      <c r="B297" s="132"/>
      <c r="C297" s="172"/>
      <c r="D297" s="172"/>
      <c r="E297" s="172"/>
      <c r="G297" s="140" t="s">
        <v>1791</v>
      </c>
      <c r="H297" s="171"/>
      <c r="I297" s="171"/>
      <c r="J297" s="171"/>
      <c r="L297" s="140" t="s">
        <v>1723</v>
      </c>
      <c r="M297" s="171"/>
      <c r="N297" s="171"/>
      <c r="O297" s="171"/>
    </row>
    <row r="298" spans="2:15" s="2" customFormat="1" x14ac:dyDescent="0.25">
      <c r="B298" s="132"/>
      <c r="C298" s="172"/>
      <c r="D298" s="172"/>
      <c r="E298" s="172"/>
      <c r="G298" s="140" t="s">
        <v>1792</v>
      </c>
      <c r="H298" s="171"/>
      <c r="I298" s="171"/>
      <c r="J298" s="171"/>
      <c r="L298" s="140" t="s">
        <v>1724</v>
      </c>
      <c r="M298" s="171"/>
      <c r="N298" s="171"/>
      <c r="O298" s="171"/>
    </row>
    <row r="299" spans="2:15" s="2" customFormat="1" x14ac:dyDescent="0.25">
      <c r="B299" s="132"/>
      <c r="C299" s="172"/>
      <c r="D299" s="172"/>
      <c r="E299" s="172"/>
      <c r="G299" s="140" t="s">
        <v>1793</v>
      </c>
      <c r="H299" s="171"/>
      <c r="I299" s="171"/>
      <c r="J299" s="171"/>
      <c r="L299" s="140" t="s">
        <v>1725</v>
      </c>
      <c r="M299" s="171"/>
      <c r="N299" s="171"/>
      <c r="O299" s="171"/>
    </row>
    <row r="300" spans="2:15" s="2" customFormat="1" x14ac:dyDescent="0.25">
      <c r="B300" s="132"/>
      <c r="C300" s="172"/>
      <c r="D300" s="172"/>
      <c r="E300" s="172"/>
      <c r="G300" s="140" t="s">
        <v>1794</v>
      </c>
      <c r="H300" s="171"/>
      <c r="I300" s="171"/>
      <c r="J300" s="171"/>
      <c r="L300" s="140" t="s">
        <v>1726</v>
      </c>
      <c r="M300" s="171"/>
      <c r="N300" s="171"/>
      <c r="O300" s="171"/>
    </row>
    <row r="301" spans="2:15" s="2" customFormat="1" x14ac:dyDescent="0.25">
      <c r="B301" s="132"/>
      <c r="C301" s="172"/>
      <c r="D301" s="172"/>
      <c r="E301" s="172"/>
      <c r="G301" s="140" t="s">
        <v>1795</v>
      </c>
      <c r="H301" s="171"/>
      <c r="I301" s="171"/>
      <c r="J301" s="171"/>
      <c r="L301" s="140" t="s">
        <v>1727</v>
      </c>
      <c r="M301" s="171"/>
      <c r="N301" s="171"/>
      <c r="O301" s="171"/>
    </row>
    <row r="302" spans="2:15" s="2" customFormat="1" x14ac:dyDescent="0.25">
      <c r="B302" s="132"/>
      <c r="C302" s="172"/>
      <c r="D302" s="172"/>
      <c r="E302" s="172"/>
      <c r="G302" s="140" t="s">
        <v>1796</v>
      </c>
      <c r="H302" s="171"/>
      <c r="I302" s="171"/>
      <c r="J302" s="171"/>
      <c r="L302" s="140" t="s">
        <v>1728</v>
      </c>
      <c r="M302" s="171"/>
      <c r="N302" s="171"/>
      <c r="O302" s="171"/>
    </row>
    <row r="303" spans="2:15" s="2" customFormat="1" x14ac:dyDescent="0.25">
      <c r="B303" s="132"/>
      <c r="C303" s="172"/>
      <c r="D303" s="172"/>
      <c r="E303" s="172"/>
      <c r="G303" s="140" t="s">
        <v>1797</v>
      </c>
      <c r="H303" s="171"/>
      <c r="I303" s="171"/>
      <c r="J303" s="171"/>
      <c r="L303" s="140" t="s">
        <v>1729</v>
      </c>
      <c r="M303" s="171"/>
      <c r="N303" s="171"/>
      <c r="O303" s="171"/>
    </row>
    <row r="304" spans="2:15" s="2" customFormat="1" x14ac:dyDescent="0.25">
      <c r="B304" s="132"/>
      <c r="C304" s="172"/>
      <c r="D304" s="172"/>
      <c r="E304" s="172"/>
      <c r="G304" s="140" t="s">
        <v>1798</v>
      </c>
      <c r="H304" s="171"/>
      <c r="I304" s="171"/>
      <c r="J304" s="171"/>
      <c r="L304" s="140" t="s">
        <v>1730</v>
      </c>
      <c r="M304" s="171"/>
      <c r="N304" s="171"/>
      <c r="O304" s="171"/>
    </row>
    <row r="305" spans="2:15" s="2" customFormat="1" x14ac:dyDescent="0.25">
      <c r="B305" s="132"/>
      <c r="C305" s="172"/>
      <c r="D305" s="172"/>
      <c r="E305" s="172"/>
      <c r="G305" s="140" t="s">
        <v>1799</v>
      </c>
      <c r="H305" s="171"/>
      <c r="I305" s="171"/>
      <c r="J305" s="171"/>
      <c r="L305" s="140" t="s">
        <v>1731</v>
      </c>
      <c r="M305" s="171"/>
      <c r="N305" s="171"/>
      <c r="O305" s="171"/>
    </row>
    <row r="306" spans="2:15" s="2" customFormat="1" x14ac:dyDescent="0.25">
      <c r="B306" s="132"/>
      <c r="C306" s="172"/>
      <c r="D306" s="172"/>
      <c r="E306" s="172"/>
      <c r="G306" s="140" t="s">
        <v>1800</v>
      </c>
      <c r="H306" s="171"/>
      <c r="I306" s="171"/>
      <c r="J306" s="171"/>
      <c r="L306" s="140" t="s">
        <v>1732</v>
      </c>
      <c r="M306" s="171"/>
      <c r="N306" s="171"/>
      <c r="O306" s="171"/>
    </row>
    <row r="307" spans="2:15" s="2" customFormat="1" x14ac:dyDescent="0.25">
      <c r="B307" s="132"/>
      <c r="C307" s="172"/>
      <c r="D307" s="172"/>
      <c r="E307" s="172"/>
      <c r="G307" s="140" t="s">
        <v>1801</v>
      </c>
      <c r="H307" s="171"/>
      <c r="I307" s="171"/>
      <c r="J307" s="171"/>
      <c r="L307" s="140" t="s">
        <v>1733</v>
      </c>
      <c r="M307" s="171"/>
      <c r="N307" s="171"/>
      <c r="O307" s="171"/>
    </row>
    <row r="308" spans="2:15" s="2" customFormat="1" x14ac:dyDescent="0.25">
      <c r="B308" s="132"/>
      <c r="C308" s="172"/>
      <c r="D308" s="172"/>
      <c r="E308" s="172"/>
      <c r="G308" s="140" t="s">
        <v>1802</v>
      </c>
      <c r="H308" s="171"/>
      <c r="I308" s="171"/>
      <c r="J308" s="171"/>
      <c r="L308" s="140" t="s">
        <v>1734</v>
      </c>
      <c r="M308" s="171"/>
      <c r="N308" s="171"/>
      <c r="O308" s="171"/>
    </row>
    <row r="309" spans="2:15" s="2" customFormat="1" x14ac:dyDescent="0.25">
      <c r="B309" s="132"/>
      <c r="C309" s="172"/>
      <c r="D309" s="172"/>
      <c r="E309" s="172"/>
      <c r="G309" s="140" t="s">
        <v>1803</v>
      </c>
      <c r="H309" s="171"/>
      <c r="I309" s="171"/>
      <c r="J309" s="171"/>
      <c r="L309" s="140" t="s">
        <v>1735</v>
      </c>
      <c r="M309" s="171"/>
      <c r="N309" s="171"/>
      <c r="O309" s="171"/>
    </row>
    <row r="310" spans="2:15" s="2" customFormat="1" x14ac:dyDescent="0.25">
      <c r="B310" s="132"/>
      <c r="C310" s="172"/>
      <c r="D310" s="172"/>
      <c r="E310" s="172"/>
      <c r="G310" s="140" t="s">
        <v>1804</v>
      </c>
      <c r="H310" s="171"/>
      <c r="I310" s="171"/>
      <c r="J310" s="171"/>
      <c r="L310" s="140" t="s">
        <v>1736</v>
      </c>
      <c r="M310" s="171"/>
      <c r="N310" s="171"/>
      <c r="O310" s="171"/>
    </row>
    <row r="311" spans="2:15" s="2" customFormat="1" x14ac:dyDescent="0.25">
      <c r="B311" s="132"/>
      <c r="C311" s="172"/>
      <c r="D311" s="172"/>
      <c r="E311" s="172"/>
      <c r="G311" s="140" t="s">
        <v>1805</v>
      </c>
      <c r="H311" s="171"/>
      <c r="I311" s="171"/>
      <c r="J311" s="171"/>
      <c r="L311" s="140" t="s">
        <v>1737</v>
      </c>
      <c r="M311" s="171"/>
      <c r="N311" s="171"/>
      <c r="O311" s="171"/>
    </row>
    <row r="312" spans="2:15" s="2" customFormat="1" x14ac:dyDescent="0.25">
      <c r="B312" s="132"/>
      <c r="C312" s="172"/>
      <c r="D312" s="172"/>
      <c r="E312" s="172"/>
      <c r="G312" s="140" t="s">
        <v>1806</v>
      </c>
      <c r="H312" s="171"/>
      <c r="I312" s="171"/>
      <c r="J312" s="171"/>
      <c r="L312" s="140" t="s">
        <v>1738</v>
      </c>
      <c r="M312" s="171"/>
      <c r="N312" s="171"/>
      <c r="O312" s="171"/>
    </row>
    <row r="313" spans="2:15" s="2" customFormat="1" x14ac:dyDescent="0.25">
      <c r="B313" s="132"/>
      <c r="C313" s="172"/>
      <c r="D313" s="172"/>
      <c r="E313" s="172"/>
      <c r="G313" s="140" t="s">
        <v>1807</v>
      </c>
      <c r="H313" s="171"/>
      <c r="I313" s="171"/>
      <c r="J313" s="171"/>
      <c r="L313" s="140" t="s">
        <v>1739</v>
      </c>
      <c r="M313" s="171"/>
      <c r="N313" s="171"/>
      <c r="O313" s="171"/>
    </row>
    <row r="314" spans="2:15" s="2" customFormat="1" x14ac:dyDescent="0.25">
      <c r="B314" s="132"/>
      <c r="C314" s="172"/>
      <c r="D314" s="172"/>
      <c r="E314" s="172"/>
      <c r="G314" s="140" t="s">
        <v>1808</v>
      </c>
      <c r="H314" s="171"/>
      <c r="I314" s="171"/>
      <c r="J314" s="171"/>
      <c r="L314" s="140" t="s">
        <v>1740</v>
      </c>
      <c r="M314" s="171"/>
      <c r="N314" s="171"/>
      <c r="O314" s="171"/>
    </row>
    <row r="315" spans="2:15" s="2" customFormat="1" x14ac:dyDescent="0.25">
      <c r="B315" s="132"/>
      <c r="C315" s="172"/>
      <c r="D315" s="172"/>
      <c r="E315" s="172"/>
      <c r="G315" s="140" t="s">
        <v>1809</v>
      </c>
      <c r="H315" s="171"/>
      <c r="I315" s="171"/>
      <c r="J315" s="171"/>
      <c r="L315" s="140" t="s">
        <v>1741</v>
      </c>
      <c r="M315" s="171"/>
      <c r="N315" s="171"/>
      <c r="O315" s="171"/>
    </row>
    <row r="316" spans="2:15" s="2" customFormat="1" x14ac:dyDescent="0.25">
      <c r="B316" s="132"/>
      <c r="C316" s="172"/>
      <c r="D316" s="172"/>
      <c r="E316" s="172"/>
      <c r="G316" s="140" t="s">
        <v>1810</v>
      </c>
      <c r="H316" s="171"/>
      <c r="I316" s="171"/>
      <c r="J316" s="171"/>
      <c r="L316" s="140" t="s">
        <v>1742</v>
      </c>
      <c r="M316" s="171"/>
      <c r="N316" s="171"/>
      <c r="O316" s="171"/>
    </row>
    <row r="317" spans="2:15" s="2" customFormat="1" x14ac:dyDescent="0.25">
      <c r="B317" s="132"/>
      <c r="C317" s="172"/>
      <c r="D317" s="172"/>
      <c r="E317" s="172"/>
      <c r="G317" s="140" t="s">
        <v>1811</v>
      </c>
      <c r="H317" s="171"/>
      <c r="I317" s="171"/>
      <c r="J317" s="171"/>
      <c r="L317" s="140" t="s">
        <v>1743</v>
      </c>
      <c r="M317" s="171"/>
      <c r="N317" s="171"/>
      <c r="O317" s="171"/>
    </row>
    <row r="318" spans="2:15" s="2" customFormat="1" x14ac:dyDescent="0.25">
      <c r="B318" s="132"/>
      <c r="C318" s="172"/>
      <c r="D318" s="172"/>
      <c r="E318" s="172"/>
      <c r="G318" s="140" t="s">
        <v>1812</v>
      </c>
      <c r="H318" s="171"/>
      <c r="I318" s="171"/>
      <c r="J318" s="171"/>
      <c r="L318" s="140" t="s">
        <v>1744</v>
      </c>
      <c r="M318" s="171"/>
      <c r="N318" s="171"/>
      <c r="O318" s="171"/>
    </row>
    <row r="319" spans="2:15" s="2" customFormat="1" x14ac:dyDescent="0.25">
      <c r="B319" s="132"/>
      <c r="C319" s="172"/>
      <c r="D319" s="172"/>
      <c r="E319" s="172"/>
      <c r="G319" s="140" t="s">
        <v>1813</v>
      </c>
      <c r="H319" s="171"/>
      <c r="I319" s="171"/>
      <c r="J319" s="171"/>
      <c r="L319" s="140" t="s">
        <v>1745</v>
      </c>
      <c r="M319" s="171"/>
      <c r="N319" s="171"/>
      <c r="O319" s="171"/>
    </row>
    <row r="320" spans="2:15" s="2" customFormat="1" x14ac:dyDescent="0.25">
      <c r="B320" s="132"/>
      <c r="C320" s="172"/>
      <c r="D320" s="172"/>
      <c r="E320" s="172"/>
      <c r="G320" s="140" t="s">
        <v>1814</v>
      </c>
      <c r="H320" s="171"/>
      <c r="I320" s="171"/>
      <c r="J320" s="171"/>
      <c r="L320" s="140" t="s">
        <v>1746</v>
      </c>
      <c r="M320" s="171"/>
      <c r="N320" s="171"/>
      <c r="O320" s="171"/>
    </row>
    <row r="321" spans="2:15" s="2" customFormat="1" x14ac:dyDescent="0.25">
      <c r="B321" s="132"/>
      <c r="C321" s="172"/>
      <c r="D321" s="172"/>
      <c r="E321" s="172"/>
      <c r="G321" s="140" t="s">
        <v>1815</v>
      </c>
      <c r="H321" s="171"/>
      <c r="I321" s="171"/>
      <c r="J321" s="171"/>
      <c r="L321" s="140" t="s">
        <v>1747</v>
      </c>
      <c r="M321" s="171"/>
      <c r="N321" s="171"/>
      <c r="O321" s="171"/>
    </row>
    <row r="322" spans="2:15" s="2" customFormat="1" x14ac:dyDescent="0.25">
      <c r="B322" s="132"/>
      <c r="C322" s="172"/>
      <c r="D322" s="172"/>
      <c r="E322" s="172"/>
      <c r="G322" s="140" t="s">
        <v>1816</v>
      </c>
      <c r="H322" s="171"/>
      <c r="I322" s="171"/>
      <c r="J322" s="171"/>
      <c r="L322" s="140" t="s">
        <v>1748</v>
      </c>
      <c r="M322" s="171"/>
      <c r="N322" s="171"/>
      <c r="O322" s="171"/>
    </row>
    <row r="323" spans="2:15" s="2" customFormat="1" x14ac:dyDescent="0.25">
      <c r="B323" s="132"/>
      <c r="C323" s="172"/>
      <c r="D323" s="172"/>
      <c r="E323" s="172"/>
      <c r="G323" s="140" t="s">
        <v>1817</v>
      </c>
      <c r="H323" s="171"/>
      <c r="I323" s="171"/>
      <c r="J323" s="171"/>
      <c r="L323" s="140" t="s">
        <v>1749</v>
      </c>
      <c r="M323" s="171"/>
      <c r="N323" s="171"/>
      <c r="O323" s="171"/>
    </row>
    <row r="324" spans="2:15" s="2" customFormat="1" x14ac:dyDescent="0.25">
      <c r="B324" s="132"/>
      <c r="C324" s="172"/>
      <c r="D324" s="172"/>
      <c r="E324" s="172"/>
      <c r="G324" s="140" t="s">
        <v>1818</v>
      </c>
      <c r="H324" s="171"/>
      <c r="I324" s="171"/>
      <c r="J324" s="171"/>
      <c r="L324" s="140" t="s">
        <v>1750</v>
      </c>
      <c r="M324" s="173">
        <v>44980</v>
      </c>
      <c r="N324" s="173">
        <v>44981</v>
      </c>
      <c r="O324" s="173">
        <v>44982</v>
      </c>
    </row>
    <row r="325" spans="2:15" s="2" customFormat="1" x14ac:dyDescent="0.25">
      <c r="B325" s="132"/>
      <c r="C325" s="172"/>
      <c r="D325" s="172"/>
      <c r="E325" s="172"/>
      <c r="G325" s="140" t="s">
        <v>1819</v>
      </c>
      <c r="H325" s="171"/>
      <c r="I325" s="171"/>
      <c r="J325" s="171"/>
      <c r="L325" s="140" t="s">
        <v>1751</v>
      </c>
      <c r="M325" s="173">
        <v>44980</v>
      </c>
      <c r="N325" s="173">
        <v>44981</v>
      </c>
      <c r="O325" s="173">
        <v>44982</v>
      </c>
    </row>
    <row r="326" spans="2:15" s="2" customFormat="1" x14ac:dyDescent="0.25">
      <c r="B326" s="132"/>
      <c r="C326" s="172"/>
      <c r="D326" s="172"/>
      <c r="E326" s="172"/>
      <c r="G326" s="140" t="s">
        <v>1820</v>
      </c>
      <c r="H326" s="171"/>
      <c r="I326" s="171"/>
      <c r="J326" s="171"/>
      <c r="L326" s="140" t="s">
        <v>1752</v>
      </c>
      <c r="M326" s="171"/>
      <c r="N326" s="171"/>
      <c r="O326" s="171"/>
    </row>
    <row r="327" spans="2:15" s="2" customFormat="1" x14ac:dyDescent="0.25">
      <c r="B327" s="132"/>
      <c r="C327" s="172"/>
      <c r="D327" s="172"/>
      <c r="E327" s="172"/>
      <c r="G327" s="140" t="s">
        <v>1821</v>
      </c>
      <c r="H327" s="171"/>
      <c r="I327" s="171"/>
      <c r="J327" s="171"/>
      <c r="L327" s="140" t="s">
        <v>1753</v>
      </c>
      <c r="M327" s="171"/>
      <c r="N327" s="171"/>
      <c r="O327" s="171"/>
    </row>
    <row r="328" spans="2:15" s="2" customFormat="1" x14ac:dyDescent="0.25">
      <c r="B328" s="132"/>
      <c r="C328" s="172"/>
      <c r="D328" s="172"/>
      <c r="E328" s="172"/>
      <c r="G328" s="140" t="s">
        <v>1822</v>
      </c>
      <c r="H328" s="171"/>
      <c r="I328" s="171"/>
      <c r="J328" s="171"/>
      <c r="L328" s="140" t="s">
        <v>1754</v>
      </c>
      <c r="M328" s="171"/>
      <c r="N328" s="171"/>
      <c r="O328" s="171"/>
    </row>
    <row r="329" spans="2:15" s="2" customFormat="1" x14ac:dyDescent="0.25">
      <c r="B329" s="132"/>
      <c r="C329" s="172"/>
      <c r="D329" s="172"/>
      <c r="E329" s="172"/>
      <c r="G329" s="140" t="s">
        <v>1823</v>
      </c>
      <c r="H329" s="173">
        <v>44958</v>
      </c>
      <c r="I329" s="173">
        <v>44961</v>
      </c>
      <c r="J329" s="173">
        <v>44963</v>
      </c>
      <c r="L329" s="140" t="s">
        <v>1755</v>
      </c>
      <c r="M329" s="173">
        <v>44984</v>
      </c>
      <c r="N329" s="173">
        <v>44986</v>
      </c>
      <c r="O329" s="173">
        <v>44987</v>
      </c>
    </row>
    <row r="330" spans="2:15" s="2" customFormat="1" x14ac:dyDescent="0.25">
      <c r="B330" s="132"/>
      <c r="C330" s="172"/>
      <c r="D330" s="172"/>
      <c r="E330" s="172"/>
      <c r="G330" s="140" t="s">
        <v>1824</v>
      </c>
      <c r="H330" s="173">
        <v>44959</v>
      </c>
      <c r="I330" s="173">
        <v>44961</v>
      </c>
      <c r="J330" s="173">
        <v>44963</v>
      </c>
      <c r="L330" s="140" t="s">
        <v>1756</v>
      </c>
      <c r="M330" s="173">
        <v>44984</v>
      </c>
      <c r="N330" s="173">
        <v>44986</v>
      </c>
      <c r="O330" s="173">
        <v>44987</v>
      </c>
    </row>
    <row r="331" spans="2:15" s="2" customFormat="1" x14ac:dyDescent="0.25">
      <c r="B331" s="132"/>
      <c r="C331" s="172"/>
      <c r="D331" s="172"/>
      <c r="E331" s="172"/>
      <c r="G331" s="140" t="s">
        <v>1825</v>
      </c>
      <c r="H331" s="173">
        <v>44959</v>
      </c>
      <c r="I331" s="173">
        <v>44961</v>
      </c>
      <c r="J331" s="173">
        <v>44963</v>
      </c>
      <c r="L331" s="140" t="s">
        <v>1757</v>
      </c>
      <c r="M331" s="173">
        <v>44982</v>
      </c>
      <c r="N331" s="173">
        <v>44984</v>
      </c>
      <c r="O331" s="173">
        <v>44986</v>
      </c>
    </row>
    <row r="332" spans="2:15" s="2" customFormat="1" x14ac:dyDescent="0.25">
      <c r="B332" s="132"/>
      <c r="C332" s="172"/>
      <c r="D332" s="172"/>
      <c r="E332" s="172"/>
      <c r="G332" s="140" t="s">
        <v>1826</v>
      </c>
      <c r="H332" s="173">
        <v>44959</v>
      </c>
      <c r="I332" s="173">
        <v>44961</v>
      </c>
      <c r="J332" s="173">
        <v>44963</v>
      </c>
      <c r="L332" s="140" t="s">
        <v>1758</v>
      </c>
      <c r="M332" s="173">
        <v>44981</v>
      </c>
      <c r="N332" s="173">
        <v>44984</v>
      </c>
      <c r="O332" s="173">
        <v>44986</v>
      </c>
    </row>
    <row r="333" spans="2:15" s="2" customFormat="1" x14ac:dyDescent="0.25">
      <c r="B333" s="132"/>
      <c r="C333" s="172"/>
      <c r="D333" s="172"/>
      <c r="E333" s="172"/>
      <c r="G333" s="140" t="s">
        <v>1827</v>
      </c>
      <c r="H333" s="173">
        <v>44959</v>
      </c>
      <c r="I333" s="173">
        <v>44961</v>
      </c>
      <c r="J333" s="173">
        <v>44963</v>
      </c>
      <c r="L333" s="140" t="s">
        <v>1759</v>
      </c>
      <c r="M333" s="173">
        <v>44982</v>
      </c>
      <c r="N333" s="173">
        <v>44984</v>
      </c>
      <c r="O333" s="173">
        <v>44986</v>
      </c>
    </row>
    <row r="334" spans="2:15" s="2" customFormat="1" x14ac:dyDescent="0.25">
      <c r="B334" s="132"/>
      <c r="C334" s="172"/>
      <c r="D334" s="172"/>
      <c r="E334" s="172"/>
      <c r="G334" s="140" t="s">
        <v>1828</v>
      </c>
      <c r="H334" s="173">
        <v>44960</v>
      </c>
      <c r="I334" s="173">
        <v>44961</v>
      </c>
      <c r="J334" s="173">
        <v>44963</v>
      </c>
      <c r="L334" s="140" t="s">
        <v>1760</v>
      </c>
      <c r="M334" s="173">
        <v>44982</v>
      </c>
      <c r="N334" s="173">
        <v>44984</v>
      </c>
      <c r="O334" s="173">
        <v>44986</v>
      </c>
    </row>
    <row r="335" spans="2:15" s="2" customFormat="1" x14ac:dyDescent="0.25">
      <c r="B335" s="132"/>
      <c r="C335" s="172"/>
      <c r="D335" s="172"/>
      <c r="E335" s="172"/>
      <c r="G335" s="140" t="s">
        <v>1829</v>
      </c>
      <c r="H335" s="173">
        <v>44960</v>
      </c>
      <c r="I335" s="173">
        <v>44961</v>
      </c>
      <c r="J335" s="173">
        <v>44963</v>
      </c>
      <c r="L335" s="140" t="s">
        <v>1761</v>
      </c>
      <c r="M335" s="173">
        <v>44982</v>
      </c>
      <c r="N335" s="173">
        <v>44984</v>
      </c>
      <c r="O335" s="173">
        <v>44986</v>
      </c>
    </row>
    <row r="336" spans="2:15" s="2" customFormat="1" x14ac:dyDescent="0.25">
      <c r="B336" s="132"/>
      <c r="C336" s="172"/>
      <c r="D336" s="172"/>
      <c r="E336" s="172"/>
      <c r="G336" s="140" t="s">
        <v>1830</v>
      </c>
      <c r="H336" s="173">
        <v>44960</v>
      </c>
      <c r="I336" s="173">
        <v>44963</v>
      </c>
      <c r="J336" s="173">
        <v>44964</v>
      </c>
      <c r="L336" s="140" t="s">
        <v>1762</v>
      </c>
      <c r="M336" s="173">
        <v>44982</v>
      </c>
      <c r="N336" s="173">
        <v>44984</v>
      </c>
      <c r="O336" s="173">
        <v>44986</v>
      </c>
    </row>
    <row r="337" spans="2:15" s="2" customFormat="1" x14ac:dyDescent="0.25">
      <c r="B337" s="132"/>
      <c r="C337" s="172"/>
      <c r="D337" s="172"/>
      <c r="E337" s="172"/>
      <c r="G337" s="140" t="s">
        <v>1831</v>
      </c>
      <c r="H337" s="173">
        <v>44960</v>
      </c>
      <c r="I337" s="173">
        <v>44963</v>
      </c>
      <c r="J337" s="173">
        <v>44964</v>
      </c>
      <c r="L337" s="140" t="s">
        <v>1763</v>
      </c>
      <c r="M337" s="173">
        <v>44980</v>
      </c>
      <c r="N337" s="173">
        <v>44981</v>
      </c>
      <c r="O337" s="173">
        <v>44982</v>
      </c>
    </row>
    <row r="338" spans="2:15" s="2" customFormat="1" x14ac:dyDescent="0.25">
      <c r="B338" s="132"/>
      <c r="C338" s="172"/>
      <c r="D338" s="172"/>
      <c r="E338" s="172"/>
      <c r="G338" s="140" t="s">
        <v>1832</v>
      </c>
      <c r="H338" s="173">
        <v>44960</v>
      </c>
      <c r="I338" s="173">
        <v>44963</v>
      </c>
      <c r="J338" s="173">
        <v>44964</v>
      </c>
      <c r="L338" s="140" t="s">
        <v>1764</v>
      </c>
      <c r="M338" s="173">
        <v>44980</v>
      </c>
      <c r="N338" s="173">
        <v>44981</v>
      </c>
      <c r="O338" s="173">
        <v>44982</v>
      </c>
    </row>
    <row r="339" spans="2:15" s="2" customFormat="1" x14ac:dyDescent="0.25">
      <c r="B339" s="132"/>
      <c r="C339" s="172"/>
      <c r="D339" s="172"/>
      <c r="E339" s="172"/>
      <c r="G339" s="140" t="s">
        <v>1833</v>
      </c>
      <c r="H339" s="173">
        <v>44960</v>
      </c>
      <c r="I339" s="173">
        <v>44963</v>
      </c>
      <c r="J339" s="173">
        <v>44964</v>
      </c>
      <c r="L339" s="140" t="s">
        <v>1765</v>
      </c>
      <c r="M339" s="173">
        <v>44978</v>
      </c>
      <c r="N339" s="173">
        <v>44980</v>
      </c>
      <c r="O339" s="173">
        <v>44981</v>
      </c>
    </row>
    <row r="340" spans="2:15" s="2" customFormat="1" x14ac:dyDescent="0.25">
      <c r="B340" s="132"/>
      <c r="C340" s="172"/>
      <c r="D340" s="172"/>
      <c r="E340" s="172"/>
      <c r="G340" s="140" t="s">
        <v>1834</v>
      </c>
      <c r="H340" s="173">
        <v>44961</v>
      </c>
      <c r="I340" s="173">
        <v>44963</v>
      </c>
      <c r="J340" s="173">
        <v>44964</v>
      </c>
      <c r="L340" s="140" t="s">
        <v>1766</v>
      </c>
      <c r="M340" s="173">
        <v>44977</v>
      </c>
      <c r="N340" s="173">
        <v>44980</v>
      </c>
      <c r="O340" s="173">
        <v>44981</v>
      </c>
    </row>
    <row r="341" spans="2:15" s="2" customFormat="1" x14ac:dyDescent="0.25">
      <c r="B341" s="132"/>
      <c r="C341" s="172"/>
      <c r="D341" s="172"/>
      <c r="E341" s="172"/>
      <c r="G341" s="140" t="s">
        <v>1835</v>
      </c>
      <c r="H341" s="173">
        <v>44961</v>
      </c>
      <c r="I341" s="173">
        <v>44963</v>
      </c>
      <c r="J341" s="173">
        <v>44964</v>
      </c>
      <c r="L341" s="140" t="s">
        <v>1767</v>
      </c>
      <c r="M341" s="173">
        <v>44978</v>
      </c>
      <c r="N341" s="173">
        <v>44979</v>
      </c>
      <c r="O341" s="173">
        <v>44980</v>
      </c>
    </row>
    <row r="342" spans="2:15" s="2" customFormat="1" x14ac:dyDescent="0.25">
      <c r="B342" s="132"/>
      <c r="C342" s="172"/>
      <c r="D342" s="172"/>
      <c r="E342" s="172"/>
      <c r="G342" s="140" t="s">
        <v>1836</v>
      </c>
      <c r="H342" s="173">
        <v>44961</v>
      </c>
      <c r="I342" s="173">
        <v>44963</v>
      </c>
      <c r="J342" s="173">
        <v>44964</v>
      </c>
      <c r="L342" s="140" t="s">
        <v>1768</v>
      </c>
      <c r="M342" s="173">
        <v>44978</v>
      </c>
      <c r="N342" s="173">
        <v>44979</v>
      </c>
      <c r="O342" s="173">
        <v>44980</v>
      </c>
    </row>
    <row r="343" spans="2:15" s="2" customFormat="1" x14ac:dyDescent="0.25">
      <c r="B343" s="132"/>
      <c r="C343" s="172"/>
      <c r="D343" s="172"/>
      <c r="E343" s="172"/>
      <c r="G343" s="140" t="s">
        <v>1837</v>
      </c>
      <c r="H343" s="173">
        <v>44961</v>
      </c>
      <c r="I343" s="173">
        <v>44963</v>
      </c>
      <c r="J343" s="173">
        <v>44964</v>
      </c>
      <c r="L343" s="140" t="s">
        <v>1769</v>
      </c>
      <c r="M343" s="173">
        <v>44978</v>
      </c>
      <c r="N343" s="173">
        <v>44979</v>
      </c>
      <c r="O343" s="173">
        <v>44980</v>
      </c>
    </row>
    <row r="344" spans="2:15" s="2" customFormat="1" x14ac:dyDescent="0.25">
      <c r="B344" s="132"/>
      <c r="C344" s="172"/>
      <c r="D344" s="172"/>
      <c r="E344" s="172"/>
      <c r="G344" s="140" t="s">
        <v>1838</v>
      </c>
      <c r="H344" s="171"/>
      <c r="I344" s="171"/>
      <c r="J344" s="171"/>
      <c r="L344" s="140" t="s">
        <v>1770</v>
      </c>
      <c r="M344" s="173">
        <v>44984</v>
      </c>
      <c r="N344" s="189">
        <v>44988</v>
      </c>
      <c r="O344" s="173">
        <v>44989</v>
      </c>
    </row>
    <row r="345" spans="2:15" s="2" customFormat="1" x14ac:dyDescent="0.25">
      <c r="B345" s="132"/>
      <c r="C345" s="172"/>
      <c r="D345" s="172"/>
      <c r="E345" s="172"/>
      <c r="G345" s="140" t="s">
        <v>1839</v>
      </c>
      <c r="H345" s="171"/>
      <c r="I345" s="171"/>
      <c r="J345" s="171"/>
      <c r="L345" s="140" t="s">
        <v>1771</v>
      </c>
      <c r="M345" s="173">
        <v>44985</v>
      </c>
      <c r="N345" s="189">
        <v>44988</v>
      </c>
      <c r="O345" s="173">
        <v>44989</v>
      </c>
    </row>
    <row r="346" spans="2:15" s="2" customFormat="1" x14ac:dyDescent="0.25">
      <c r="B346" s="132"/>
      <c r="C346" s="172"/>
      <c r="D346" s="172"/>
      <c r="E346" s="172"/>
      <c r="G346" s="140" t="s">
        <v>1840</v>
      </c>
      <c r="H346" s="171"/>
      <c r="I346" s="171"/>
      <c r="J346" s="171"/>
      <c r="L346" s="140" t="s">
        <v>1772</v>
      </c>
      <c r="M346" s="173">
        <v>44985</v>
      </c>
      <c r="N346" s="189">
        <v>44988</v>
      </c>
      <c r="O346" s="173">
        <v>44989</v>
      </c>
    </row>
    <row r="347" spans="2:15" s="2" customFormat="1" x14ac:dyDescent="0.25">
      <c r="B347" s="132"/>
      <c r="C347" s="172"/>
      <c r="D347" s="172"/>
      <c r="E347" s="172"/>
      <c r="G347" s="140" t="s">
        <v>1841</v>
      </c>
      <c r="H347" s="171"/>
      <c r="I347" s="171"/>
      <c r="J347" s="171"/>
      <c r="L347" s="140" t="s">
        <v>1773</v>
      </c>
      <c r="M347" s="173">
        <v>44985</v>
      </c>
      <c r="N347" s="189">
        <v>44988</v>
      </c>
      <c r="O347" s="173">
        <v>44989</v>
      </c>
    </row>
    <row r="348" spans="2:15" s="2" customFormat="1" x14ac:dyDescent="0.25">
      <c r="B348" s="132"/>
      <c r="C348" s="172"/>
      <c r="D348" s="172"/>
      <c r="E348" s="172"/>
      <c r="G348" s="140" t="s">
        <v>1842</v>
      </c>
      <c r="H348" s="171"/>
      <c r="I348" s="171"/>
      <c r="J348" s="171"/>
      <c r="L348" s="140" t="s">
        <v>1774</v>
      </c>
      <c r="M348" s="173">
        <v>44986</v>
      </c>
      <c r="N348" s="189">
        <v>44988</v>
      </c>
      <c r="O348" s="173">
        <v>44989</v>
      </c>
    </row>
    <row r="349" spans="2:15" s="2" customFormat="1" x14ac:dyDescent="0.25">
      <c r="B349" s="132"/>
      <c r="C349" s="172"/>
      <c r="D349" s="172"/>
      <c r="E349" s="172"/>
      <c r="G349" s="140" t="s">
        <v>1843</v>
      </c>
      <c r="H349" s="171"/>
      <c r="I349" s="171"/>
      <c r="J349" s="171"/>
      <c r="L349" s="140" t="s">
        <v>1775</v>
      </c>
      <c r="M349" s="173">
        <v>44987</v>
      </c>
      <c r="N349" s="189">
        <v>44988</v>
      </c>
      <c r="O349" s="173">
        <v>44989</v>
      </c>
    </row>
    <row r="350" spans="2:15" s="2" customFormat="1" x14ac:dyDescent="0.25">
      <c r="B350" s="132"/>
      <c r="C350" s="172"/>
      <c r="D350" s="172"/>
      <c r="E350" s="172"/>
      <c r="G350" s="140" t="s">
        <v>1844</v>
      </c>
      <c r="H350" s="171"/>
      <c r="I350" s="171"/>
      <c r="J350" s="171"/>
      <c r="L350" s="140" t="s">
        <v>1776</v>
      </c>
      <c r="M350" s="173">
        <v>44987</v>
      </c>
      <c r="N350" s="189">
        <v>44988</v>
      </c>
      <c r="O350" s="173">
        <v>44989</v>
      </c>
    </row>
    <row r="351" spans="2:15" s="2" customFormat="1" x14ac:dyDescent="0.25">
      <c r="B351" s="132"/>
      <c r="C351" s="172"/>
      <c r="D351" s="172"/>
      <c r="E351" s="172"/>
      <c r="G351" s="140" t="s">
        <v>1845</v>
      </c>
      <c r="H351" s="171"/>
      <c r="I351" s="171"/>
      <c r="J351" s="171"/>
      <c r="L351" s="140" t="s">
        <v>1777</v>
      </c>
      <c r="M351" s="173">
        <v>44986</v>
      </c>
      <c r="N351" s="189">
        <v>44988</v>
      </c>
      <c r="O351" s="173">
        <v>44989</v>
      </c>
    </row>
    <row r="352" spans="2:15" s="2" customFormat="1" x14ac:dyDescent="0.25">
      <c r="B352" s="132"/>
      <c r="C352" s="172"/>
      <c r="D352" s="172"/>
      <c r="E352" s="172"/>
      <c r="G352" s="140" t="s">
        <v>1846</v>
      </c>
      <c r="H352" s="171"/>
      <c r="I352" s="171"/>
      <c r="J352" s="171"/>
      <c r="L352" s="140" t="s">
        <v>1778</v>
      </c>
      <c r="M352" s="173">
        <v>44991</v>
      </c>
      <c r="N352" s="173">
        <v>44992</v>
      </c>
      <c r="O352" s="173">
        <v>44993</v>
      </c>
    </row>
    <row r="353" spans="2:15" s="2" customFormat="1" x14ac:dyDescent="0.25">
      <c r="B353" s="132"/>
      <c r="C353" s="172"/>
      <c r="D353" s="172"/>
      <c r="E353" s="172"/>
      <c r="G353" s="140" t="s">
        <v>1847</v>
      </c>
      <c r="H353" s="188"/>
      <c r="I353" s="171"/>
      <c r="J353" s="171"/>
      <c r="L353" s="140" t="s">
        <v>1779</v>
      </c>
      <c r="M353" s="173">
        <v>44991</v>
      </c>
      <c r="N353" s="173">
        <v>44992</v>
      </c>
      <c r="O353" s="173">
        <v>44993</v>
      </c>
    </row>
    <row r="354" spans="2:15" s="2" customFormat="1" x14ac:dyDescent="0.25">
      <c r="B354" s="132"/>
      <c r="C354" s="172"/>
      <c r="D354" s="172"/>
      <c r="E354" s="172"/>
      <c r="G354" s="140" t="s">
        <v>1848</v>
      </c>
      <c r="H354" s="189">
        <v>44988</v>
      </c>
      <c r="I354" s="173">
        <v>44989</v>
      </c>
      <c r="J354" s="173">
        <v>44991</v>
      </c>
      <c r="L354" s="140" t="s">
        <v>1474</v>
      </c>
      <c r="M354" s="173">
        <v>45015</v>
      </c>
      <c r="N354" s="173">
        <v>45016</v>
      </c>
      <c r="O354" s="173">
        <v>45019</v>
      </c>
    </row>
    <row r="355" spans="2:15" s="2" customFormat="1" x14ac:dyDescent="0.25">
      <c r="B355" s="132"/>
      <c r="C355" s="172"/>
      <c r="D355" s="172"/>
      <c r="E355" s="172"/>
      <c r="G355" s="140" t="s">
        <v>1849</v>
      </c>
      <c r="H355" s="189">
        <v>44988</v>
      </c>
      <c r="I355" s="173">
        <v>44989</v>
      </c>
      <c r="J355" s="173">
        <v>44991</v>
      </c>
      <c r="L355" s="140" t="s">
        <v>1475</v>
      </c>
      <c r="M355" s="173">
        <v>45015</v>
      </c>
      <c r="N355" s="173">
        <v>45016</v>
      </c>
      <c r="O355" s="173">
        <v>45019</v>
      </c>
    </row>
    <row r="356" spans="2:15" s="2" customFormat="1" x14ac:dyDescent="0.25">
      <c r="B356" s="132"/>
      <c r="C356" s="172"/>
      <c r="D356" s="172"/>
      <c r="E356" s="172"/>
      <c r="G356" s="140" t="s">
        <v>1850</v>
      </c>
      <c r="H356" s="189">
        <v>44988</v>
      </c>
      <c r="I356" s="173">
        <v>44989</v>
      </c>
      <c r="J356" s="173">
        <v>44991</v>
      </c>
      <c r="L356" s="140" t="s">
        <v>1476</v>
      </c>
      <c r="M356" s="173">
        <v>45015</v>
      </c>
      <c r="N356" s="173">
        <v>45016</v>
      </c>
      <c r="O356" s="173">
        <v>45019</v>
      </c>
    </row>
    <row r="357" spans="2:15" s="2" customFormat="1" x14ac:dyDescent="0.25">
      <c r="B357" s="132"/>
      <c r="C357" s="172"/>
      <c r="D357" s="172"/>
      <c r="E357" s="172"/>
      <c r="G357" s="140" t="s">
        <v>1851</v>
      </c>
      <c r="H357" s="189">
        <v>44988</v>
      </c>
      <c r="I357" s="173">
        <v>44989</v>
      </c>
      <c r="J357" s="173">
        <v>44991</v>
      </c>
      <c r="L357" s="140" t="s">
        <v>1473</v>
      </c>
      <c r="M357" s="173">
        <v>45015</v>
      </c>
      <c r="N357" s="173">
        <v>45016</v>
      </c>
      <c r="O357" s="173">
        <v>45019</v>
      </c>
    </row>
    <row r="358" spans="2:15" s="2" customFormat="1" x14ac:dyDescent="0.25">
      <c r="B358" s="132"/>
      <c r="C358" s="172"/>
      <c r="D358" s="172"/>
      <c r="E358" s="172"/>
      <c r="G358" s="140" t="s">
        <v>1852</v>
      </c>
      <c r="H358" s="189">
        <v>44988</v>
      </c>
      <c r="I358" s="173">
        <v>44989</v>
      </c>
      <c r="J358" s="173">
        <v>44991</v>
      </c>
      <c r="L358" s="140" t="s">
        <v>1488</v>
      </c>
      <c r="M358" s="173">
        <v>45075</v>
      </c>
      <c r="N358" s="173">
        <v>45076</v>
      </c>
      <c r="O358" s="173">
        <v>45077</v>
      </c>
    </row>
    <row r="359" spans="2:15" s="2" customFormat="1" x14ac:dyDescent="0.25">
      <c r="B359" s="132"/>
      <c r="C359" s="172"/>
      <c r="D359" s="172"/>
      <c r="E359" s="172"/>
      <c r="G359" s="140" t="s">
        <v>1853</v>
      </c>
      <c r="H359" s="189">
        <v>44988</v>
      </c>
      <c r="I359" s="173">
        <v>44989</v>
      </c>
      <c r="J359" s="173">
        <v>44991</v>
      </c>
      <c r="L359" s="140" t="s">
        <v>1489</v>
      </c>
      <c r="M359" s="173">
        <v>45075</v>
      </c>
      <c r="N359" s="173">
        <v>45076</v>
      </c>
      <c r="O359" s="173">
        <v>45077</v>
      </c>
    </row>
    <row r="360" spans="2:15" s="2" customFormat="1" x14ac:dyDescent="0.25">
      <c r="B360" s="132"/>
      <c r="C360" s="172"/>
      <c r="D360" s="172"/>
      <c r="E360" s="172"/>
      <c r="G360" s="140" t="s">
        <v>1854</v>
      </c>
      <c r="H360" s="173">
        <v>45002</v>
      </c>
      <c r="I360" s="173">
        <v>45006</v>
      </c>
      <c r="J360" s="173">
        <v>45007</v>
      </c>
      <c r="L360" s="140" t="s">
        <v>1490</v>
      </c>
      <c r="M360" s="173">
        <v>45075</v>
      </c>
      <c r="N360" s="173">
        <v>45076</v>
      </c>
      <c r="O360" s="173">
        <v>45077</v>
      </c>
    </row>
    <row r="361" spans="2:15" s="2" customFormat="1" x14ac:dyDescent="0.25">
      <c r="B361" s="132"/>
      <c r="C361" s="172"/>
      <c r="D361" s="172"/>
      <c r="E361" s="172"/>
      <c r="G361" s="140" t="s">
        <v>1855</v>
      </c>
      <c r="H361" s="173">
        <v>45002</v>
      </c>
      <c r="I361" s="173">
        <v>45006</v>
      </c>
      <c r="J361" s="173">
        <v>45007</v>
      </c>
      <c r="L361" s="140" t="s">
        <v>1491</v>
      </c>
      <c r="M361" s="173">
        <v>45072</v>
      </c>
      <c r="N361" s="173">
        <v>45076</v>
      </c>
      <c r="O361" s="173">
        <v>45077</v>
      </c>
    </row>
    <row r="362" spans="2:15" s="2" customFormat="1" x14ac:dyDescent="0.25">
      <c r="B362" s="132"/>
      <c r="C362" s="172"/>
      <c r="D362" s="172"/>
      <c r="E362" s="172"/>
      <c r="G362" s="140" t="s">
        <v>1856</v>
      </c>
      <c r="H362" s="173">
        <v>45001</v>
      </c>
      <c r="I362" s="173">
        <v>45006</v>
      </c>
      <c r="J362" s="173">
        <v>45007</v>
      </c>
      <c r="L362" s="140" t="s">
        <v>1492</v>
      </c>
      <c r="M362" s="173">
        <v>45072</v>
      </c>
      <c r="N362" s="173">
        <v>45076</v>
      </c>
      <c r="O362" s="173">
        <v>45077</v>
      </c>
    </row>
    <row r="363" spans="2:15" s="2" customFormat="1" x14ac:dyDescent="0.25">
      <c r="B363" s="132"/>
      <c r="C363" s="172"/>
      <c r="D363" s="172"/>
      <c r="E363" s="172"/>
      <c r="G363" s="140" t="s">
        <v>1857</v>
      </c>
      <c r="H363" s="173">
        <v>45001</v>
      </c>
      <c r="I363" s="173">
        <v>45006</v>
      </c>
      <c r="J363" s="173">
        <v>45007</v>
      </c>
      <c r="L363" s="140" t="s">
        <v>1493</v>
      </c>
      <c r="M363" s="173">
        <v>45072</v>
      </c>
      <c r="N363" s="173">
        <v>45076</v>
      </c>
      <c r="O363" s="173">
        <v>45077</v>
      </c>
    </row>
    <row r="364" spans="2:15" s="2" customFormat="1" x14ac:dyDescent="0.25">
      <c r="B364" s="132"/>
      <c r="C364" s="172"/>
      <c r="D364" s="172"/>
      <c r="E364" s="172"/>
      <c r="G364" s="140" t="s">
        <v>1858</v>
      </c>
      <c r="H364" s="173">
        <v>45001</v>
      </c>
      <c r="I364" s="173">
        <v>45006</v>
      </c>
      <c r="J364" s="173">
        <v>45007</v>
      </c>
      <c r="L364" s="140" t="s">
        <v>1780</v>
      </c>
      <c r="M364" s="173">
        <v>45072</v>
      </c>
      <c r="N364" s="173">
        <v>45076</v>
      </c>
      <c r="O364" s="173">
        <v>45077</v>
      </c>
    </row>
    <row r="365" spans="2:15" s="2" customFormat="1" x14ac:dyDescent="0.25">
      <c r="B365" s="132"/>
      <c r="C365" s="172"/>
      <c r="D365" s="172"/>
      <c r="E365" s="172"/>
      <c r="G365" s="140" t="s">
        <v>2044</v>
      </c>
      <c r="H365" s="173">
        <v>45061</v>
      </c>
      <c r="I365" s="173">
        <v>45062</v>
      </c>
      <c r="J365" s="173">
        <v>45063</v>
      </c>
      <c r="L365" s="140" t="s">
        <v>1960</v>
      </c>
      <c r="M365" s="173">
        <v>45072</v>
      </c>
      <c r="N365" s="173">
        <v>45076</v>
      </c>
      <c r="O365" s="173">
        <v>45077</v>
      </c>
    </row>
    <row r="366" spans="2:15" s="2" customFormat="1" x14ac:dyDescent="0.25">
      <c r="B366" s="132"/>
      <c r="C366" s="172"/>
      <c r="D366" s="172"/>
      <c r="E366" s="172"/>
      <c r="G366" s="140" t="s">
        <v>2045</v>
      </c>
      <c r="H366" s="173">
        <v>45061</v>
      </c>
      <c r="I366" s="173">
        <v>45062</v>
      </c>
      <c r="J366" s="173">
        <v>45063</v>
      </c>
      <c r="L366" s="140" t="s">
        <v>1961</v>
      </c>
      <c r="M366" s="173">
        <v>45072</v>
      </c>
      <c r="N366" s="173">
        <v>45076</v>
      </c>
      <c r="O366" s="173">
        <v>45077</v>
      </c>
    </row>
    <row r="367" spans="2:15" s="2" customFormat="1" x14ac:dyDescent="0.25">
      <c r="B367" s="132"/>
      <c r="C367" s="172"/>
      <c r="D367" s="172"/>
      <c r="E367" s="172"/>
      <c r="G367" s="140" t="s">
        <v>2046</v>
      </c>
      <c r="H367" s="173">
        <v>45061</v>
      </c>
      <c r="I367" s="173">
        <v>45062</v>
      </c>
      <c r="J367" s="173">
        <v>45063</v>
      </c>
      <c r="L367" s="140" t="s">
        <v>1962</v>
      </c>
      <c r="M367" s="173">
        <v>45079</v>
      </c>
      <c r="N367" s="171"/>
      <c r="O367" s="171"/>
    </row>
    <row r="368" spans="2:15" s="2" customFormat="1" x14ac:dyDescent="0.25">
      <c r="B368" s="132"/>
      <c r="C368" s="172"/>
      <c r="D368" s="172"/>
      <c r="E368" s="172"/>
      <c r="G368" s="140" t="s">
        <v>2047</v>
      </c>
      <c r="H368" s="173">
        <v>45058</v>
      </c>
      <c r="I368" s="173">
        <v>45061</v>
      </c>
      <c r="J368" s="173">
        <v>45062</v>
      </c>
      <c r="L368" s="140" t="s">
        <v>1963</v>
      </c>
      <c r="M368" s="173">
        <v>45079</v>
      </c>
      <c r="N368" s="171"/>
      <c r="O368" s="171"/>
    </row>
    <row r="369" spans="2:15" s="2" customFormat="1" x14ac:dyDescent="0.25">
      <c r="B369" s="132"/>
      <c r="C369" s="172"/>
      <c r="D369" s="172"/>
      <c r="E369" s="172"/>
      <c r="G369" s="140" t="s">
        <v>2048</v>
      </c>
      <c r="H369" s="173">
        <v>45058</v>
      </c>
      <c r="I369" s="173">
        <v>45061</v>
      </c>
      <c r="J369" s="173">
        <v>45062</v>
      </c>
      <c r="L369" s="140" t="s">
        <v>1964</v>
      </c>
      <c r="M369" s="173">
        <v>45079</v>
      </c>
      <c r="N369" s="171"/>
      <c r="O369" s="171"/>
    </row>
    <row r="370" spans="2:15" s="2" customFormat="1" x14ac:dyDescent="0.25">
      <c r="B370" s="132"/>
      <c r="C370" s="172"/>
      <c r="D370" s="172"/>
      <c r="E370" s="172"/>
      <c r="G370" s="140" t="s">
        <v>2056</v>
      </c>
      <c r="H370" s="173">
        <v>45058</v>
      </c>
      <c r="I370" s="173">
        <v>45061</v>
      </c>
      <c r="J370" s="173">
        <v>45062</v>
      </c>
      <c r="L370" s="140" t="s">
        <v>1965</v>
      </c>
      <c r="M370" s="173">
        <v>45079</v>
      </c>
      <c r="N370" s="171"/>
      <c r="O370" s="171"/>
    </row>
    <row r="371" spans="2:15" s="2" customFormat="1" x14ac:dyDescent="0.25">
      <c r="B371" s="132"/>
      <c r="C371" s="172"/>
      <c r="D371" s="172"/>
      <c r="E371" s="172"/>
      <c r="G371" s="140" t="s">
        <v>2057</v>
      </c>
      <c r="H371" s="178"/>
      <c r="I371" s="178"/>
      <c r="J371" s="178"/>
      <c r="L371" s="140"/>
      <c r="M371" s="171"/>
      <c r="N371" s="171"/>
      <c r="O371" s="171"/>
    </row>
    <row r="372" spans="2:15" s="2" customFormat="1" x14ac:dyDescent="0.25">
      <c r="B372" s="132"/>
      <c r="C372" s="172"/>
      <c r="D372" s="172"/>
      <c r="E372" s="172"/>
      <c r="G372" s="140" t="s">
        <v>2212</v>
      </c>
      <c r="H372" s="178"/>
      <c r="I372" s="178"/>
      <c r="J372" s="178"/>
      <c r="L372" s="140"/>
      <c r="M372" s="171"/>
      <c r="N372" s="171"/>
      <c r="O372" s="171"/>
    </row>
    <row r="373" spans="2:15" s="2" customFormat="1" x14ac:dyDescent="0.25">
      <c r="B373" s="132"/>
      <c r="C373" s="172"/>
      <c r="D373" s="172"/>
      <c r="E373" s="172"/>
      <c r="G373" s="140" t="s">
        <v>2213</v>
      </c>
      <c r="H373" s="178"/>
      <c r="I373" s="178"/>
      <c r="J373" s="178"/>
      <c r="L373" s="140"/>
      <c r="M373" s="171"/>
      <c r="N373" s="171"/>
      <c r="O373" s="171"/>
    </row>
    <row r="374" spans="2:15" s="2" customFormat="1" x14ac:dyDescent="0.25">
      <c r="B374" s="132"/>
      <c r="C374" s="172"/>
      <c r="D374" s="172"/>
      <c r="E374" s="172"/>
      <c r="G374" s="140" t="s">
        <v>2214</v>
      </c>
      <c r="H374" s="178"/>
      <c r="I374" s="178"/>
      <c r="J374" s="178"/>
      <c r="L374" s="140"/>
      <c r="M374" s="171"/>
      <c r="N374" s="171"/>
      <c r="O374" s="171"/>
    </row>
    <row r="375" spans="2:15" s="2" customFormat="1" x14ac:dyDescent="0.25">
      <c r="B375" s="132"/>
      <c r="C375" s="172"/>
      <c r="D375" s="172"/>
      <c r="E375" s="172"/>
      <c r="G375" s="140" t="s">
        <v>2218</v>
      </c>
      <c r="H375" s="173">
        <v>45083</v>
      </c>
      <c r="I375" s="266">
        <v>45084</v>
      </c>
      <c r="J375" s="173">
        <v>45086</v>
      </c>
      <c r="L375" s="140"/>
      <c r="M375" s="171"/>
      <c r="N375" s="171"/>
      <c r="O375" s="171"/>
    </row>
    <row r="376" spans="2:15" s="2" customFormat="1" x14ac:dyDescent="0.25">
      <c r="B376" s="132"/>
      <c r="C376" s="172"/>
      <c r="D376" s="172"/>
      <c r="E376" s="172"/>
      <c r="G376" s="140" t="s">
        <v>2215</v>
      </c>
      <c r="H376" s="173">
        <v>45083</v>
      </c>
      <c r="I376" s="266">
        <v>45086</v>
      </c>
      <c r="J376" s="173">
        <v>45087</v>
      </c>
      <c r="L376" s="140"/>
      <c r="M376" s="171"/>
      <c r="N376" s="171"/>
      <c r="O376" s="171"/>
    </row>
    <row r="377" spans="2:15" s="2" customFormat="1" x14ac:dyDescent="0.25">
      <c r="B377" s="132"/>
      <c r="C377" s="172"/>
      <c r="D377" s="172"/>
      <c r="E377" s="172"/>
      <c r="G377" s="140" t="s">
        <v>2216</v>
      </c>
      <c r="H377" s="173">
        <v>45083</v>
      </c>
      <c r="I377" s="266">
        <v>45086</v>
      </c>
      <c r="J377" s="173">
        <v>45087</v>
      </c>
      <c r="L377" s="140"/>
      <c r="M377" s="171"/>
      <c r="N377" s="171"/>
      <c r="O377" s="171"/>
    </row>
    <row r="378" spans="2:15" s="2" customFormat="1" x14ac:dyDescent="0.25">
      <c r="B378" s="132"/>
      <c r="C378" s="172"/>
      <c r="D378" s="172"/>
      <c r="E378" s="172"/>
      <c r="G378" s="140" t="s">
        <v>2217</v>
      </c>
      <c r="H378" s="173">
        <v>45082</v>
      </c>
      <c r="I378" s="266">
        <v>45084</v>
      </c>
      <c r="J378" s="173">
        <v>45086</v>
      </c>
      <c r="L378" s="140"/>
      <c r="M378" s="171"/>
      <c r="N378" s="171"/>
      <c r="O378" s="171"/>
    </row>
    <row r="379" spans="2:15" s="2" customFormat="1" x14ac:dyDescent="0.25">
      <c r="B379" s="132"/>
      <c r="C379" s="172"/>
      <c r="D379" s="172"/>
      <c r="E379" s="172"/>
      <c r="G379" s="140" t="s">
        <v>2034</v>
      </c>
      <c r="H379" s="173">
        <v>45082</v>
      </c>
      <c r="I379" s="266">
        <v>45084</v>
      </c>
      <c r="J379" s="173">
        <v>45086</v>
      </c>
      <c r="L379" s="140"/>
      <c r="M379" s="171"/>
      <c r="N379" s="171"/>
      <c r="O379" s="171"/>
    </row>
    <row r="380" spans="2:15" s="2" customFormat="1" x14ac:dyDescent="0.25">
      <c r="B380" s="132"/>
      <c r="C380" s="172"/>
      <c r="D380" s="172"/>
      <c r="E380" s="172"/>
      <c r="G380" s="140" t="s">
        <v>2035</v>
      </c>
      <c r="H380" s="173">
        <v>45082</v>
      </c>
      <c r="I380" s="266">
        <v>45084</v>
      </c>
      <c r="J380" s="173">
        <v>45086</v>
      </c>
      <c r="L380" s="140"/>
      <c r="M380" s="171"/>
      <c r="N380" s="171"/>
      <c r="O380" s="171"/>
    </row>
    <row r="381" spans="2:15" s="2" customFormat="1" x14ac:dyDescent="0.25">
      <c r="B381" s="132"/>
      <c r="C381" s="172"/>
      <c r="D381" s="172"/>
      <c r="E381" s="172"/>
      <c r="G381" s="140" t="s">
        <v>2036</v>
      </c>
      <c r="H381" s="173">
        <v>45055</v>
      </c>
      <c r="I381" s="173">
        <v>45056</v>
      </c>
      <c r="J381" s="173">
        <v>45057</v>
      </c>
      <c r="L381" s="140"/>
      <c r="M381" s="171"/>
      <c r="N381" s="171"/>
      <c r="O381" s="171"/>
    </row>
    <row r="382" spans="2:15" s="2" customFormat="1" x14ac:dyDescent="0.25">
      <c r="B382" s="132"/>
      <c r="C382" s="172"/>
      <c r="D382" s="172"/>
      <c r="E382" s="172"/>
      <c r="G382" s="140" t="s">
        <v>2037</v>
      </c>
      <c r="H382" s="173">
        <v>45055</v>
      </c>
      <c r="I382" s="173">
        <v>45056</v>
      </c>
      <c r="J382" s="173">
        <v>45057</v>
      </c>
      <c r="L382" s="140"/>
      <c r="M382" s="171"/>
      <c r="N382" s="171"/>
      <c r="O382" s="171"/>
    </row>
    <row r="383" spans="2:15" s="2" customFormat="1" x14ac:dyDescent="0.25">
      <c r="B383" s="132"/>
      <c r="C383" s="172"/>
      <c r="D383" s="172"/>
      <c r="E383" s="172"/>
      <c r="G383" s="140" t="s">
        <v>2030</v>
      </c>
      <c r="H383" s="173">
        <v>45055</v>
      </c>
      <c r="I383" s="173">
        <v>45056</v>
      </c>
      <c r="J383" s="173">
        <v>45057</v>
      </c>
      <c r="L383" s="140"/>
      <c r="M383" s="171"/>
      <c r="N383" s="171"/>
      <c r="O383" s="171"/>
    </row>
    <row r="384" spans="2:15" s="2" customFormat="1" x14ac:dyDescent="0.25">
      <c r="B384" s="132"/>
      <c r="C384" s="172"/>
      <c r="D384" s="172"/>
      <c r="E384" s="172"/>
      <c r="G384" s="140" t="s">
        <v>2031</v>
      </c>
      <c r="H384" s="173">
        <v>45055</v>
      </c>
      <c r="I384" s="173">
        <v>45056</v>
      </c>
      <c r="J384" s="173">
        <v>45057</v>
      </c>
      <c r="L384" s="140"/>
      <c r="M384" s="171"/>
      <c r="N384" s="171"/>
      <c r="O384" s="171"/>
    </row>
    <row r="385" spans="2:15" s="2" customFormat="1" x14ac:dyDescent="0.25">
      <c r="B385" s="132"/>
      <c r="C385" s="172"/>
      <c r="D385" s="172"/>
      <c r="E385" s="172"/>
      <c r="G385" s="140" t="s">
        <v>2032</v>
      </c>
      <c r="H385" s="173">
        <v>45055</v>
      </c>
      <c r="I385" s="173">
        <v>45056</v>
      </c>
      <c r="J385" s="173">
        <v>45057</v>
      </c>
      <c r="L385" s="140"/>
      <c r="M385" s="171"/>
      <c r="N385" s="171"/>
      <c r="O385" s="171"/>
    </row>
    <row r="386" spans="2:15" s="2" customFormat="1" x14ac:dyDescent="0.25">
      <c r="B386" s="132"/>
      <c r="C386" s="172"/>
      <c r="D386" s="172"/>
      <c r="E386" s="172"/>
      <c r="G386" s="140" t="s">
        <v>2033</v>
      </c>
      <c r="H386" s="173">
        <v>45055</v>
      </c>
      <c r="I386" s="173">
        <v>45056</v>
      </c>
      <c r="J386" s="173">
        <v>45057</v>
      </c>
      <c r="L386" s="140"/>
      <c r="M386" s="171"/>
      <c r="N386" s="171"/>
      <c r="O386" s="171"/>
    </row>
    <row r="387" spans="2:15" s="2" customFormat="1" x14ac:dyDescent="0.25">
      <c r="B387" s="132"/>
      <c r="C387" s="172"/>
      <c r="D387" s="172"/>
      <c r="E387" s="172"/>
      <c r="G387" s="140" t="s">
        <v>1950</v>
      </c>
      <c r="H387" s="173">
        <v>45028</v>
      </c>
      <c r="I387" s="173">
        <v>45034</v>
      </c>
      <c r="J387" s="173">
        <v>45035</v>
      </c>
      <c r="L387" s="179"/>
      <c r="M387" s="178"/>
      <c r="N387" s="171"/>
      <c r="O387" s="171"/>
    </row>
    <row r="388" spans="2:15" s="2" customFormat="1" x14ac:dyDescent="0.25">
      <c r="B388" s="132"/>
      <c r="C388" s="172"/>
      <c r="D388" s="172"/>
      <c r="E388" s="172"/>
      <c r="G388" s="140" t="s">
        <v>1951</v>
      </c>
      <c r="H388" s="173">
        <v>45031</v>
      </c>
      <c r="I388" s="173">
        <v>45034</v>
      </c>
      <c r="J388" s="173">
        <v>45035</v>
      </c>
      <c r="L388" s="179"/>
      <c r="M388" s="178"/>
      <c r="N388" s="171"/>
      <c r="O388" s="171"/>
    </row>
    <row r="389" spans="2:15" s="2" customFormat="1" x14ac:dyDescent="0.25">
      <c r="B389" s="132"/>
      <c r="C389" s="172"/>
      <c r="D389" s="172"/>
      <c r="E389" s="172"/>
      <c r="G389" s="140" t="s">
        <v>1949</v>
      </c>
      <c r="H389" s="173">
        <v>45029</v>
      </c>
      <c r="I389" s="173">
        <v>45035</v>
      </c>
      <c r="J389" s="173">
        <v>45036</v>
      </c>
      <c r="L389" s="140" t="s">
        <v>1962</v>
      </c>
      <c r="M389" s="173">
        <v>45082</v>
      </c>
      <c r="N389" s="173">
        <v>45082</v>
      </c>
      <c r="O389" s="173">
        <v>45083</v>
      </c>
    </row>
    <row r="390" spans="2:15" s="2" customFormat="1" x14ac:dyDescent="0.25">
      <c r="B390" s="132"/>
      <c r="C390" s="172"/>
      <c r="D390" s="172"/>
      <c r="E390" s="172"/>
      <c r="G390" s="140" t="s">
        <v>1945</v>
      </c>
      <c r="H390" s="173">
        <v>45031</v>
      </c>
      <c r="I390" s="173">
        <v>45034</v>
      </c>
      <c r="J390" s="173">
        <v>45035</v>
      </c>
      <c r="L390" s="140" t="s">
        <v>1963</v>
      </c>
      <c r="M390" s="173">
        <v>45079</v>
      </c>
      <c r="N390" s="173">
        <v>45082</v>
      </c>
      <c r="O390" s="173">
        <v>45083</v>
      </c>
    </row>
    <row r="391" spans="2:15" s="2" customFormat="1" x14ac:dyDescent="0.25">
      <c r="B391" s="132"/>
      <c r="C391" s="172"/>
      <c r="D391" s="172"/>
      <c r="E391" s="172"/>
      <c r="G391" s="140" t="s">
        <v>1946</v>
      </c>
      <c r="H391" s="173">
        <v>45031</v>
      </c>
      <c r="I391" s="173">
        <v>45034</v>
      </c>
      <c r="J391" s="173">
        <v>45035</v>
      </c>
      <c r="L391" s="140" t="s">
        <v>1964</v>
      </c>
      <c r="M391" s="173">
        <v>45079</v>
      </c>
      <c r="N391" s="173">
        <v>45082</v>
      </c>
      <c r="O391" s="266">
        <v>45083</v>
      </c>
    </row>
    <row r="392" spans="2:15" s="2" customFormat="1" x14ac:dyDescent="0.25">
      <c r="B392" s="132"/>
      <c r="C392" s="172"/>
      <c r="D392" s="172"/>
      <c r="E392" s="172"/>
      <c r="G392" s="140" t="s">
        <v>1947</v>
      </c>
      <c r="H392" s="173">
        <v>45034</v>
      </c>
      <c r="I392" s="173">
        <v>45035</v>
      </c>
      <c r="J392" s="173">
        <v>45036</v>
      </c>
      <c r="L392" s="140" t="s">
        <v>1965</v>
      </c>
      <c r="M392" s="173">
        <v>45079</v>
      </c>
      <c r="N392" s="173">
        <v>45082</v>
      </c>
      <c r="O392" s="266">
        <v>45083</v>
      </c>
    </row>
    <row r="393" spans="2:15" s="2" customFormat="1" x14ac:dyDescent="0.25">
      <c r="B393" s="132"/>
      <c r="C393" s="172"/>
      <c r="D393" s="172"/>
      <c r="E393" s="172"/>
      <c r="G393" s="140" t="s">
        <v>1948</v>
      </c>
      <c r="H393" s="173">
        <v>45034</v>
      </c>
      <c r="I393" s="173">
        <v>45035</v>
      </c>
      <c r="J393" s="173">
        <v>45036</v>
      </c>
      <c r="L393" s="140" t="s">
        <v>1966</v>
      </c>
      <c r="M393" s="171"/>
      <c r="N393" s="171"/>
      <c r="O393" s="171"/>
    </row>
    <row r="394" spans="2:15" s="2" customFormat="1" x14ac:dyDescent="0.25">
      <c r="B394" s="132"/>
      <c r="C394" s="172"/>
      <c r="D394" s="172"/>
      <c r="E394" s="172"/>
      <c r="G394" s="140" t="s">
        <v>1942</v>
      </c>
      <c r="H394" s="173">
        <v>45043</v>
      </c>
      <c r="I394" s="173">
        <v>45044</v>
      </c>
      <c r="J394" s="173">
        <v>45044</v>
      </c>
      <c r="L394" s="140" t="s">
        <v>1967</v>
      </c>
      <c r="M394" s="171"/>
      <c r="N394" s="171"/>
      <c r="O394" s="171"/>
    </row>
    <row r="395" spans="2:15" s="2" customFormat="1" x14ac:dyDescent="0.25">
      <c r="B395" s="132"/>
      <c r="C395" s="172"/>
      <c r="D395" s="172"/>
      <c r="E395" s="172"/>
      <c r="G395" s="140" t="s">
        <v>1943</v>
      </c>
      <c r="H395" s="173">
        <v>45043</v>
      </c>
      <c r="I395" s="173">
        <v>45044</v>
      </c>
      <c r="J395" s="173">
        <v>45044</v>
      </c>
      <c r="L395" s="140" t="s">
        <v>1968</v>
      </c>
      <c r="M395" s="171"/>
      <c r="N395" s="171"/>
      <c r="O395" s="171"/>
    </row>
    <row r="396" spans="2:15" s="2" customFormat="1" x14ac:dyDescent="0.25">
      <c r="B396" s="132"/>
      <c r="C396" s="172"/>
      <c r="D396" s="172"/>
      <c r="E396" s="172"/>
      <c r="G396" s="140" t="s">
        <v>1944</v>
      </c>
      <c r="H396" s="173">
        <v>45043</v>
      </c>
      <c r="I396" s="173">
        <v>45044</v>
      </c>
      <c r="J396" s="173">
        <v>45044</v>
      </c>
      <c r="L396" s="140" t="s">
        <v>1969</v>
      </c>
      <c r="M396" s="171"/>
      <c r="N396" s="171"/>
      <c r="O396" s="171"/>
    </row>
    <row r="397" spans="2:15" s="2" customFormat="1" x14ac:dyDescent="0.25">
      <c r="B397" s="132"/>
      <c r="C397" s="172"/>
      <c r="D397" s="172"/>
      <c r="E397" s="172"/>
      <c r="G397" s="267" t="s">
        <v>2219</v>
      </c>
      <c r="H397" s="266">
        <v>45084</v>
      </c>
      <c r="I397" s="266">
        <v>45086</v>
      </c>
      <c r="J397" s="266">
        <v>45087</v>
      </c>
      <c r="L397" s="140" t="s">
        <v>1970</v>
      </c>
      <c r="M397" s="171"/>
      <c r="N397" s="171"/>
      <c r="O397" s="171"/>
    </row>
    <row r="398" spans="2:15" s="2" customFormat="1" x14ac:dyDescent="0.25">
      <c r="B398" s="132"/>
      <c r="C398" s="172"/>
      <c r="D398" s="172"/>
      <c r="E398" s="172"/>
      <c r="G398" s="267" t="s">
        <v>2220</v>
      </c>
      <c r="H398" s="266">
        <v>45084</v>
      </c>
      <c r="I398" s="266">
        <v>45086</v>
      </c>
      <c r="J398" s="266">
        <v>45087</v>
      </c>
      <c r="L398" s="140" t="s">
        <v>1971</v>
      </c>
      <c r="M398" s="171"/>
      <c r="N398" s="171"/>
      <c r="O398" s="171"/>
    </row>
    <row r="399" spans="2:15" s="2" customFormat="1" x14ac:dyDescent="0.25">
      <c r="B399" s="132"/>
      <c r="C399" s="172"/>
      <c r="D399" s="172"/>
      <c r="E399" s="172"/>
      <c r="G399" s="267" t="s">
        <v>2221</v>
      </c>
      <c r="H399" s="266">
        <v>45084</v>
      </c>
      <c r="I399" s="266">
        <v>45086</v>
      </c>
      <c r="J399" s="266">
        <v>45087</v>
      </c>
      <c r="L399" s="140" t="s">
        <v>1972</v>
      </c>
      <c r="M399" s="171"/>
      <c r="N399" s="171"/>
      <c r="O399" s="171"/>
    </row>
    <row r="400" spans="2:15" s="2" customFormat="1" x14ac:dyDescent="0.25">
      <c r="B400" s="132"/>
      <c r="C400" s="172"/>
      <c r="D400" s="172"/>
      <c r="E400" s="172"/>
      <c r="G400" s="267" t="s">
        <v>2222</v>
      </c>
      <c r="H400" s="266">
        <v>45084</v>
      </c>
      <c r="I400" s="266">
        <v>45086</v>
      </c>
      <c r="J400" s="266">
        <v>45087</v>
      </c>
      <c r="L400" s="140" t="s">
        <v>1973</v>
      </c>
      <c r="M400" s="171"/>
      <c r="N400" s="171"/>
      <c r="O400" s="171"/>
    </row>
    <row r="401" spans="2:15" s="2" customFormat="1" x14ac:dyDescent="0.25">
      <c r="B401" s="132"/>
      <c r="C401" s="172"/>
      <c r="D401" s="172"/>
      <c r="E401" s="172"/>
      <c r="G401" s="267" t="s">
        <v>2223</v>
      </c>
      <c r="H401" s="266">
        <v>45083</v>
      </c>
      <c r="I401" s="266">
        <v>45084</v>
      </c>
      <c r="J401" s="266">
        <v>45086</v>
      </c>
      <c r="L401" s="140" t="s">
        <v>1974</v>
      </c>
      <c r="M401" s="171"/>
      <c r="N401" s="171"/>
      <c r="O401" s="171"/>
    </row>
    <row r="402" spans="2:15" s="2" customFormat="1" x14ac:dyDescent="0.25">
      <c r="B402" s="132"/>
      <c r="C402" s="172"/>
      <c r="D402" s="172"/>
      <c r="E402" s="172"/>
      <c r="G402" s="267" t="s">
        <v>2224</v>
      </c>
      <c r="H402" s="266">
        <v>45083</v>
      </c>
      <c r="I402" s="266">
        <v>45084</v>
      </c>
      <c r="J402" s="266">
        <v>45086</v>
      </c>
      <c r="L402" s="140" t="s">
        <v>1975</v>
      </c>
      <c r="M402" s="171"/>
      <c r="N402" s="171"/>
      <c r="O402" s="171"/>
    </row>
    <row r="403" spans="2:15" s="2" customFormat="1" x14ac:dyDescent="0.25">
      <c r="B403" s="132"/>
      <c r="C403" s="172"/>
      <c r="D403" s="172"/>
      <c r="E403" s="172"/>
      <c r="G403" s="267" t="s">
        <v>2225</v>
      </c>
      <c r="L403" s="140" t="s">
        <v>1976</v>
      </c>
      <c r="M403" s="171"/>
      <c r="N403" s="171"/>
      <c r="O403" s="171"/>
    </row>
    <row r="404" spans="2:15" s="2" customFormat="1" x14ac:dyDescent="0.25">
      <c r="B404" s="132"/>
      <c r="C404" s="172"/>
      <c r="D404" s="172"/>
      <c r="E404" s="172"/>
      <c r="L404" s="140" t="s">
        <v>1977</v>
      </c>
      <c r="M404" s="171"/>
      <c r="N404" s="171"/>
      <c r="O404" s="171"/>
    </row>
    <row r="405" spans="2:15" s="2" customFormat="1" x14ac:dyDescent="0.25">
      <c r="B405" s="132"/>
      <c r="C405" s="172"/>
      <c r="D405" s="172"/>
      <c r="E405" s="172"/>
      <c r="L405" s="140" t="s">
        <v>1978</v>
      </c>
      <c r="M405" s="171"/>
      <c r="N405" s="171"/>
      <c r="O405" s="171"/>
    </row>
    <row r="406" spans="2:15" s="2" customFormat="1" x14ac:dyDescent="0.25">
      <c r="B406" s="132"/>
      <c r="C406" s="172"/>
      <c r="D406" s="172"/>
      <c r="E406" s="172"/>
      <c r="L406" s="140" t="s">
        <v>1979</v>
      </c>
      <c r="M406" s="171"/>
      <c r="N406" s="171"/>
      <c r="O406" s="171"/>
    </row>
    <row r="407" spans="2:15" s="2" customFormat="1" x14ac:dyDescent="0.25">
      <c r="B407" s="132"/>
      <c r="C407" s="172"/>
      <c r="D407" s="172"/>
      <c r="E407" s="172"/>
      <c r="L407" s="140" t="s">
        <v>1980</v>
      </c>
      <c r="M407" s="171"/>
      <c r="N407" s="171"/>
      <c r="O407" s="171"/>
    </row>
    <row r="408" spans="2:15" s="2" customFormat="1" x14ac:dyDescent="0.25">
      <c r="B408" s="132"/>
      <c r="C408" s="172"/>
      <c r="D408" s="172"/>
      <c r="E408" s="172"/>
      <c r="L408" s="140" t="s">
        <v>1981</v>
      </c>
      <c r="M408" s="171"/>
      <c r="N408" s="171"/>
      <c r="O408" s="171"/>
    </row>
    <row r="409" spans="2:15" s="2" customFormat="1" x14ac:dyDescent="0.25">
      <c r="B409" s="132"/>
      <c r="C409" s="172"/>
      <c r="D409" s="172"/>
      <c r="E409" s="172"/>
      <c r="L409" s="140" t="s">
        <v>1982</v>
      </c>
      <c r="M409" s="173">
        <v>45069</v>
      </c>
      <c r="N409" s="173">
        <v>45071</v>
      </c>
      <c r="O409" s="173">
        <v>45072</v>
      </c>
    </row>
    <row r="410" spans="2:15" s="2" customFormat="1" x14ac:dyDescent="0.25">
      <c r="B410" s="132"/>
      <c r="C410" s="172"/>
      <c r="D410" s="172"/>
      <c r="E410" s="172"/>
      <c r="L410" s="140" t="s">
        <v>1983</v>
      </c>
      <c r="M410" s="173">
        <v>45070</v>
      </c>
      <c r="N410" s="173">
        <v>45071</v>
      </c>
      <c r="O410" s="173">
        <v>45072</v>
      </c>
    </row>
    <row r="411" spans="2:15" s="2" customFormat="1" x14ac:dyDescent="0.25">
      <c r="B411" s="132"/>
      <c r="C411" s="172"/>
      <c r="D411" s="172"/>
      <c r="E411" s="172"/>
      <c r="L411" s="140" t="s">
        <v>1984</v>
      </c>
      <c r="M411" s="173">
        <v>45071</v>
      </c>
      <c r="N411" s="173">
        <v>45072</v>
      </c>
      <c r="O411" s="173">
        <v>45072</v>
      </c>
    </row>
    <row r="412" spans="2:15" s="2" customFormat="1" x14ac:dyDescent="0.25">
      <c r="B412" s="132"/>
      <c r="C412" s="172"/>
      <c r="D412" s="172"/>
      <c r="E412" s="172"/>
      <c r="L412" s="140" t="s">
        <v>1985</v>
      </c>
      <c r="M412" s="173">
        <v>45071</v>
      </c>
      <c r="N412" s="173">
        <v>45072</v>
      </c>
      <c r="O412" s="173">
        <v>45072</v>
      </c>
    </row>
    <row r="413" spans="2:15" s="2" customFormat="1" x14ac:dyDescent="0.25">
      <c r="B413" s="132"/>
      <c r="C413" s="172"/>
      <c r="D413" s="172"/>
      <c r="E413" s="172"/>
      <c r="L413" s="140" t="s">
        <v>1986</v>
      </c>
      <c r="M413" s="173">
        <v>45070</v>
      </c>
      <c r="N413" s="173">
        <v>45071</v>
      </c>
      <c r="O413" s="173">
        <v>45072</v>
      </c>
    </row>
    <row r="414" spans="2:15" s="2" customFormat="1" x14ac:dyDescent="0.25">
      <c r="B414" s="132"/>
      <c r="C414" s="172"/>
      <c r="D414" s="172"/>
      <c r="E414" s="172"/>
      <c r="L414" s="140" t="s">
        <v>1987</v>
      </c>
      <c r="M414" s="173">
        <v>45070</v>
      </c>
      <c r="N414" s="173">
        <v>45071</v>
      </c>
      <c r="O414" s="173">
        <v>45072</v>
      </c>
    </row>
    <row r="415" spans="2:15" s="2" customFormat="1" x14ac:dyDescent="0.25">
      <c r="B415" s="132"/>
      <c r="C415" s="172"/>
      <c r="D415" s="172"/>
      <c r="E415" s="172"/>
      <c r="L415" s="140" t="s">
        <v>1988</v>
      </c>
      <c r="M415" s="171"/>
      <c r="N415" s="171"/>
      <c r="O415" s="171"/>
    </row>
    <row r="416" spans="2:15" s="2" customFormat="1" x14ac:dyDescent="0.25">
      <c r="B416" s="132"/>
      <c r="C416" s="172"/>
      <c r="D416" s="172"/>
      <c r="E416" s="172"/>
      <c r="L416" s="140" t="s">
        <v>1989</v>
      </c>
      <c r="M416" s="171"/>
      <c r="N416" s="171"/>
      <c r="O416" s="171"/>
    </row>
    <row r="417" spans="2:15" s="2" customFormat="1" x14ac:dyDescent="0.25">
      <c r="B417" s="132"/>
      <c r="C417" s="172"/>
      <c r="D417" s="172"/>
      <c r="E417" s="172"/>
      <c r="L417" s="140" t="s">
        <v>1990</v>
      </c>
      <c r="M417" s="171"/>
      <c r="N417" s="171"/>
      <c r="O417" s="171"/>
    </row>
    <row r="418" spans="2:15" s="2" customFormat="1" x14ac:dyDescent="0.25">
      <c r="B418" s="132"/>
      <c r="C418" s="172"/>
      <c r="D418" s="172"/>
      <c r="E418" s="172"/>
      <c r="L418" s="140" t="s">
        <v>1991</v>
      </c>
      <c r="M418" s="171"/>
      <c r="N418" s="171"/>
      <c r="O418" s="171"/>
    </row>
    <row r="419" spans="2:15" s="2" customFormat="1" x14ac:dyDescent="0.25">
      <c r="B419" s="132"/>
      <c r="C419" s="172"/>
      <c r="D419" s="172"/>
      <c r="E419" s="172"/>
      <c r="L419" s="140" t="s">
        <v>1992</v>
      </c>
      <c r="M419" s="171"/>
      <c r="N419" s="171"/>
      <c r="O419" s="171"/>
    </row>
    <row r="420" spans="2:15" s="2" customFormat="1" x14ac:dyDescent="0.25">
      <c r="B420" s="132"/>
      <c r="C420" s="172"/>
      <c r="D420" s="172"/>
      <c r="E420" s="172"/>
      <c r="L420" s="140" t="s">
        <v>1993</v>
      </c>
      <c r="M420" s="171"/>
      <c r="N420" s="171"/>
      <c r="O420" s="171"/>
    </row>
    <row r="421" spans="2:15" s="2" customFormat="1" x14ac:dyDescent="0.25">
      <c r="B421" s="132"/>
      <c r="C421" s="172"/>
      <c r="D421" s="172"/>
      <c r="E421" s="172"/>
      <c r="L421" s="140" t="s">
        <v>1994</v>
      </c>
      <c r="M421" s="171"/>
      <c r="N421" s="171"/>
      <c r="O421" s="171"/>
    </row>
    <row r="422" spans="2:15" s="2" customFormat="1" x14ac:dyDescent="0.25">
      <c r="B422" s="132"/>
      <c r="C422" s="172"/>
      <c r="D422" s="172"/>
      <c r="E422" s="172"/>
      <c r="L422" s="140" t="s">
        <v>1995</v>
      </c>
      <c r="M422" s="171"/>
      <c r="N422" s="171"/>
      <c r="O422" s="171"/>
    </row>
    <row r="423" spans="2:15" s="2" customFormat="1" x14ac:dyDescent="0.25">
      <c r="B423" s="132"/>
      <c r="C423" s="172"/>
      <c r="D423" s="172"/>
      <c r="E423" s="172"/>
      <c r="L423" s="140" t="s">
        <v>1996</v>
      </c>
      <c r="M423" s="171"/>
      <c r="N423" s="171"/>
      <c r="O423" s="171"/>
    </row>
    <row r="424" spans="2:15" s="2" customFormat="1" x14ac:dyDescent="0.25">
      <c r="B424" s="132"/>
      <c r="C424" s="172"/>
      <c r="D424" s="172"/>
      <c r="E424" s="172"/>
      <c r="L424" s="140" t="s">
        <v>1997</v>
      </c>
      <c r="M424" s="171"/>
      <c r="N424" s="171"/>
      <c r="O424" s="171"/>
    </row>
    <row r="425" spans="2:15" s="2" customFormat="1" x14ac:dyDescent="0.25">
      <c r="B425" s="132"/>
      <c r="C425" s="172"/>
      <c r="D425" s="172"/>
      <c r="E425" s="172"/>
      <c r="L425" s="140" t="s">
        <v>1998</v>
      </c>
      <c r="M425" s="171"/>
      <c r="N425" s="171"/>
      <c r="O425" s="171"/>
    </row>
    <row r="426" spans="2:15" s="2" customFormat="1" x14ac:dyDescent="0.25">
      <c r="B426" s="132"/>
      <c r="C426" s="172"/>
      <c r="D426" s="172"/>
      <c r="E426" s="172"/>
      <c r="L426" s="140" t="s">
        <v>1999</v>
      </c>
      <c r="M426" s="171"/>
      <c r="N426" s="171"/>
      <c r="O426" s="171"/>
    </row>
    <row r="427" spans="2:15" s="2" customFormat="1" x14ac:dyDescent="0.25">
      <c r="B427" s="132"/>
      <c r="C427" s="172"/>
      <c r="D427" s="172"/>
      <c r="E427" s="172"/>
      <c r="L427" s="140" t="s">
        <v>2000</v>
      </c>
      <c r="M427" s="171"/>
      <c r="N427" s="171"/>
      <c r="O427" s="171"/>
    </row>
    <row r="428" spans="2:15" s="2" customFormat="1" x14ac:dyDescent="0.25">
      <c r="B428" s="132"/>
      <c r="C428" s="172"/>
      <c r="D428" s="172"/>
      <c r="E428" s="172"/>
      <c r="L428" s="140" t="s">
        <v>2001</v>
      </c>
      <c r="M428" s="171"/>
      <c r="N428" s="171"/>
      <c r="O428" s="171"/>
    </row>
    <row r="429" spans="2:15" s="2" customFormat="1" x14ac:dyDescent="0.25">
      <c r="B429" s="132"/>
      <c r="C429" s="172"/>
      <c r="D429" s="172"/>
      <c r="E429" s="172"/>
      <c r="L429" s="140" t="s">
        <v>2002</v>
      </c>
      <c r="M429" s="171"/>
      <c r="N429" s="171"/>
      <c r="O429" s="171"/>
    </row>
    <row r="430" spans="2:15" s="2" customFormat="1" x14ac:dyDescent="0.25">
      <c r="B430" s="132"/>
      <c r="C430" s="172"/>
      <c r="D430" s="172"/>
      <c r="E430" s="172"/>
      <c r="L430" s="140" t="s">
        <v>2003</v>
      </c>
      <c r="M430" s="171"/>
      <c r="N430" s="171"/>
      <c r="O430" s="171"/>
    </row>
    <row r="431" spans="2:15" s="2" customFormat="1" x14ac:dyDescent="0.25">
      <c r="B431" s="132"/>
      <c r="C431" s="172"/>
      <c r="D431" s="172"/>
      <c r="E431" s="172"/>
      <c r="L431" s="140" t="s">
        <v>2004</v>
      </c>
      <c r="M431" s="173">
        <v>44975</v>
      </c>
      <c r="N431" s="173">
        <v>44977</v>
      </c>
      <c r="O431" s="173">
        <v>44978</v>
      </c>
    </row>
    <row r="432" spans="2:15" s="2" customFormat="1" x14ac:dyDescent="0.25">
      <c r="B432" s="132"/>
      <c r="C432" s="172"/>
      <c r="D432" s="172"/>
      <c r="E432" s="172"/>
      <c r="L432" s="140" t="s">
        <v>2005</v>
      </c>
      <c r="M432" s="173">
        <v>44975</v>
      </c>
      <c r="N432" s="173">
        <v>44977</v>
      </c>
      <c r="O432" s="173">
        <v>44978</v>
      </c>
    </row>
    <row r="433" spans="2:15" s="2" customFormat="1" x14ac:dyDescent="0.25">
      <c r="B433" s="132"/>
      <c r="C433" s="172"/>
      <c r="D433" s="172"/>
      <c r="E433" s="172"/>
      <c r="L433" s="140" t="s">
        <v>2006</v>
      </c>
      <c r="M433" s="173">
        <v>44975</v>
      </c>
      <c r="N433" s="173">
        <v>44977</v>
      </c>
      <c r="O433" s="173">
        <v>44978</v>
      </c>
    </row>
    <row r="434" spans="2:15" s="2" customFormat="1" x14ac:dyDescent="0.25">
      <c r="B434" s="132"/>
      <c r="C434" s="172"/>
      <c r="D434" s="172"/>
      <c r="E434" s="172"/>
      <c r="L434" s="140" t="s">
        <v>2007</v>
      </c>
      <c r="M434" s="173">
        <v>44975</v>
      </c>
      <c r="N434" s="173">
        <v>44977</v>
      </c>
      <c r="O434" s="173">
        <v>44978</v>
      </c>
    </row>
    <row r="435" spans="2:15" s="2" customFormat="1" x14ac:dyDescent="0.25">
      <c r="B435" s="132"/>
      <c r="C435" s="172"/>
      <c r="D435" s="172"/>
      <c r="E435" s="172"/>
      <c r="L435" s="140" t="s">
        <v>2008</v>
      </c>
      <c r="M435" s="173">
        <v>44975</v>
      </c>
      <c r="N435" s="173">
        <v>44977</v>
      </c>
      <c r="O435" s="173">
        <v>44978</v>
      </c>
    </row>
    <row r="436" spans="2:15" s="2" customFormat="1" x14ac:dyDescent="0.25">
      <c r="B436" s="132"/>
      <c r="C436" s="172"/>
      <c r="D436" s="172"/>
      <c r="E436" s="172"/>
      <c r="L436" s="140" t="s">
        <v>2009</v>
      </c>
      <c r="M436" s="173">
        <v>44977</v>
      </c>
      <c r="N436" s="173">
        <v>44978</v>
      </c>
      <c r="O436" s="173">
        <v>44979</v>
      </c>
    </row>
    <row r="437" spans="2:15" s="2" customFormat="1" x14ac:dyDescent="0.25">
      <c r="B437" s="132"/>
      <c r="C437" s="172"/>
      <c r="D437" s="172"/>
      <c r="E437" s="172"/>
      <c r="L437" s="140" t="s">
        <v>2010</v>
      </c>
      <c r="M437" s="173">
        <v>44996</v>
      </c>
      <c r="N437" s="173">
        <v>44998</v>
      </c>
      <c r="O437" s="173">
        <v>44999</v>
      </c>
    </row>
    <row r="438" spans="2:15" s="2" customFormat="1" x14ac:dyDescent="0.25">
      <c r="B438" s="132"/>
      <c r="C438" s="172"/>
      <c r="D438" s="172"/>
      <c r="E438" s="172"/>
      <c r="L438" s="140" t="s">
        <v>2011</v>
      </c>
      <c r="M438" s="173">
        <v>44996</v>
      </c>
      <c r="N438" s="173">
        <v>44998</v>
      </c>
      <c r="O438" s="173">
        <v>44999</v>
      </c>
    </row>
    <row r="439" spans="2:15" s="2" customFormat="1" x14ac:dyDescent="0.25">
      <c r="B439" s="132"/>
      <c r="C439" s="172"/>
      <c r="D439" s="172"/>
      <c r="E439" s="172"/>
      <c r="L439" s="140" t="s">
        <v>2012</v>
      </c>
      <c r="M439" s="173">
        <v>44996</v>
      </c>
      <c r="N439" s="173">
        <v>44998</v>
      </c>
      <c r="O439" s="173">
        <v>44999</v>
      </c>
    </row>
    <row r="440" spans="2:15" s="2" customFormat="1" x14ac:dyDescent="0.25">
      <c r="B440" s="132"/>
      <c r="C440" s="172"/>
      <c r="D440" s="172"/>
      <c r="E440" s="172"/>
      <c r="L440" s="140" t="s">
        <v>2013</v>
      </c>
      <c r="M440" s="173">
        <v>44996</v>
      </c>
      <c r="N440" s="173">
        <v>44998</v>
      </c>
      <c r="O440" s="173">
        <v>44999</v>
      </c>
    </row>
    <row r="441" spans="2:15" s="2" customFormat="1" x14ac:dyDescent="0.25">
      <c r="B441" s="132"/>
      <c r="C441" s="172"/>
      <c r="D441" s="172"/>
      <c r="E441" s="172"/>
      <c r="L441" s="140" t="s">
        <v>2014</v>
      </c>
      <c r="M441" s="173">
        <v>44996</v>
      </c>
      <c r="N441" s="173">
        <v>44998</v>
      </c>
      <c r="O441" s="173">
        <v>44999</v>
      </c>
    </row>
    <row r="442" spans="2:15" s="2" customFormat="1" x14ac:dyDescent="0.25">
      <c r="B442" s="132"/>
      <c r="C442" s="172"/>
      <c r="D442" s="172"/>
      <c r="E442" s="172"/>
      <c r="L442" s="140" t="s">
        <v>2015</v>
      </c>
      <c r="M442" s="173">
        <v>44995</v>
      </c>
      <c r="N442" s="173">
        <v>44998</v>
      </c>
      <c r="O442" s="173">
        <v>44999</v>
      </c>
    </row>
    <row r="443" spans="2:15" s="2" customFormat="1" x14ac:dyDescent="0.25">
      <c r="B443" s="132"/>
      <c r="C443" s="172"/>
      <c r="D443" s="172"/>
      <c r="E443" s="172"/>
      <c r="L443" s="140" t="s">
        <v>2016</v>
      </c>
      <c r="M443" s="173">
        <v>44995</v>
      </c>
      <c r="N443" s="173">
        <v>44998</v>
      </c>
      <c r="O443" s="173">
        <v>44999</v>
      </c>
    </row>
    <row r="444" spans="2:15" s="2" customFormat="1" x14ac:dyDescent="0.25">
      <c r="B444" s="132"/>
      <c r="C444" s="172"/>
      <c r="D444" s="172"/>
      <c r="E444" s="172"/>
      <c r="L444" s="140" t="s">
        <v>2017</v>
      </c>
      <c r="M444" s="173">
        <v>44995</v>
      </c>
      <c r="N444" s="173">
        <v>44998</v>
      </c>
      <c r="O444" s="173">
        <v>44999</v>
      </c>
    </row>
    <row r="445" spans="2:15" s="2" customFormat="1" x14ac:dyDescent="0.25">
      <c r="B445" s="132"/>
      <c r="C445" s="172"/>
      <c r="D445" s="172"/>
      <c r="E445" s="172"/>
      <c r="L445" s="140" t="s">
        <v>2018</v>
      </c>
      <c r="M445" s="173">
        <v>44995</v>
      </c>
      <c r="N445" s="173">
        <v>44998</v>
      </c>
      <c r="O445" s="173">
        <v>44999</v>
      </c>
    </row>
    <row r="446" spans="2:15" s="2" customFormat="1" x14ac:dyDescent="0.25">
      <c r="B446" s="132"/>
      <c r="C446" s="172"/>
      <c r="D446" s="172"/>
      <c r="E446" s="172"/>
      <c r="L446" s="140" t="s">
        <v>2019</v>
      </c>
      <c r="M446" s="173">
        <v>44995</v>
      </c>
      <c r="N446" s="173">
        <v>44998</v>
      </c>
      <c r="O446" s="173">
        <v>44999</v>
      </c>
    </row>
    <row r="447" spans="2:15" s="2" customFormat="1" x14ac:dyDescent="0.25">
      <c r="B447" s="132"/>
      <c r="C447" s="172"/>
      <c r="D447" s="172"/>
      <c r="E447" s="172"/>
      <c r="L447" s="140" t="s">
        <v>2020</v>
      </c>
      <c r="M447" s="173">
        <v>44979</v>
      </c>
      <c r="N447" s="173">
        <v>44980</v>
      </c>
      <c r="O447" s="173">
        <v>44981</v>
      </c>
    </row>
    <row r="448" spans="2:15" s="2" customFormat="1" x14ac:dyDescent="0.25">
      <c r="B448" s="132"/>
      <c r="C448" s="172"/>
      <c r="D448" s="172"/>
      <c r="E448" s="172"/>
      <c r="L448" s="140" t="s">
        <v>2021</v>
      </c>
      <c r="M448" s="173">
        <v>44979</v>
      </c>
      <c r="N448" s="173">
        <v>44980</v>
      </c>
      <c r="O448" s="173">
        <v>44981</v>
      </c>
    </row>
    <row r="449" spans="2:15" s="2" customFormat="1" x14ac:dyDescent="0.25">
      <c r="B449" s="132"/>
      <c r="C449" s="172"/>
      <c r="D449" s="172"/>
      <c r="E449" s="172"/>
      <c r="L449" s="140" t="s">
        <v>2022</v>
      </c>
      <c r="M449" s="173">
        <v>44979</v>
      </c>
      <c r="N449" s="173">
        <v>44980</v>
      </c>
      <c r="O449" s="173">
        <v>44981</v>
      </c>
    </row>
    <row r="450" spans="2:15" s="2" customFormat="1" x14ac:dyDescent="0.25">
      <c r="B450" s="132"/>
      <c r="C450" s="172"/>
      <c r="D450" s="172"/>
      <c r="E450" s="172"/>
      <c r="L450" s="140" t="s">
        <v>2023</v>
      </c>
      <c r="M450" s="173">
        <v>44979</v>
      </c>
      <c r="N450" s="173">
        <v>44980</v>
      </c>
      <c r="O450" s="173">
        <v>44981</v>
      </c>
    </row>
    <row r="451" spans="2:15" s="2" customFormat="1" x14ac:dyDescent="0.25">
      <c r="B451" s="132"/>
      <c r="C451" s="172"/>
      <c r="D451" s="172"/>
      <c r="E451" s="172"/>
      <c r="L451" s="140" t="s">
        <v>2024</v>
      </c>
      <c r="M451" s="173">
        <v>44970</v>
      </c>
      <c r="N451" s="173">
        <v>44971</v>
      </c>
      <c r="O451" s="173">
        <v>44972</v>
      </c>
    </row>
    <row r="452" spans="2:15" s="2" customFormat="1" x14ac:dyDescent="0.25">
      <c r="B452" s="132"/>
      <c r="C452" s="172"/>
      <c r="D452" s="172"/>
      <c r="E452" s="172"/>
      <c r="L452" s="140" t="s">
        <v>2025</v>
      </c>
      <c r="M452" s="173">
        <v>44965</v>
      </c>
      <c r="N452" s="173">
        <v>44971</v>
      </c>
      <c r="O452" s="173">
        <v>44972</v>
      </c>
    </row>
    <row r="453" spans="2:15" s="2" customFormat="1" x14ac:dyDescent="0.25">
      <c r="B453" s="132"/>
      <c r="C453" s="172"/>
      <c r="D453" s="172"/>
      <c r="E453" s="172"/>
      <c r="L453" s="140" t="s">
        <v>2026</v>
      </c>
      <c r="M453" s="178"/>
      <c r="N453" s="178"/>
      <c r="O453" s="178"/>
    </row>
    <row r="454" spans="2:15" s="2" customFormat="1" x14ac:dyDescent="0.25">
      <c r="B454" s="132"/>
      <c r="C454" s="172"/>
      <c r="D454" s="172"/>
      <c r="E454" s="172"/>
    </row>
    <row r="455" spans="2:15" s="2" customFormat="1" x14ac:dyDescent="0.25">
      <c r="B455" s="132"/>
      <c r="C455" s="172"/>
      <c r="D455" s="172"/>
      <c r="E455" s="172"/>
    </row>
    <row r="456" spans="2:15" x14ac:dyDescent="0.25">
      <c r="B456" s="140"/>
      <c r="C456" s="171"/>
      <c r="D456" s="171"/>
      <c r="E456" s="171"/>
    </row>
    <row r="457" spans="2:15" x14ac:dyDescent="0.25">
      <c r="B457" s="140"/>
      <c r="C457" s="171"/>
      <c r="D457" s="171"/>
      <c r="E457" s="171"/>
    </row>
    <row r="458" spans="2:15" x14ac:dyDescent="0.25">
      <c r="B458" s="140"/>
      <c r="C458" s="171"/>
      <c r="D458" s="171"/>
      <c r="E458" s="171"/>
    </row>
    <row r="459" spans="2:15" x14ac:dyDescent="0.25">
      <c r="B459" s="140"/>
      <c r="C459" s="171"/>
      <c r="D459" s="171"/>
      <c r="E459" s="171"/>
    </row>
    <row r="460" spans="2:15" x14ac:dyDescent="0.25">
      <c r="B460" s="140"/>
      <c r="C460" s="171"/>
      <c r="D460" s="171"/>
      <c r="E460" s="171"/>
    </row>
    <row r="461" spans="2:15" x14ac:dyDescent="0.25">
      <c r="B461" s="140"/>
      <c r="C461" s="171"/>
      <c r="D461" s="171"/>
      <c r="E461" s="171"/>
    </row>
    <row r="462" spans="2:15" x14ac:dyDescent="0.25">
      <c r="B462" s="140"/>
      <c r="C462" s="171"/>
      <c r="D462" s="171"/>
      <c r="E462" s="171"/>
    </row>
    <row r="463" spans="2:15" x14ac:dyDescent="0.25">
      <c r="B463" s="140"/>
      <c r="C463" s="171"/>
      <c r="D463" s="171"/>
      <c r="E463" s="171"/>
    </row>
    <row r="464" spans="2:15" x14ac:dyDescent="0.25">
      <c r="B464" s="140"/>
      <c r="C464" s="171"/>
      <c r="D464" s="171"/>
      <c r="E464" s="171"/>
    </row>
    <row r="465" spans="2:5" x14ac:dyDescent="0.25">
      <c r="B465" s="140"/>
      <c r="C465" s="171"/>
      <c r="D465" s="171"/>
      <c r="E465" s="171"/>
    </row>
    <row r="466" spans="2:5" x14ac:dyDescent="0.25">
      <c r="B466" s="140"/>
      <c r="C466" s="171"/>
      <c r="D466" s="171"/>
      <c r="E466" s="171"/>
    </row>
    <row r="467" spans="2:5" x14ac:dyDescent="0.25">
      <c r="B467" s="140"/>
      <c r="C467" s="171"/>
      <c r="D467" s="171"/>
      <c r="E467" s="171"/>
    </row>
    <row r="468" spans="2:5" x14ac:dyDescent="0.25">
      <c r="B468" s="140"/>
      <c r="C468" s="171"/>
      <c r="D468" s="171"/>
      <c r="E468" s="171"/>
    </row>
    <row r="469" spans="2:5" x14ac:dyDescent="0.25">
      <c r="B469" s="140"/>
      <c r="C469" s="171"/>
      <c r="D469" s="171"/>
      <c r="E469" s="171"/>
    </row>
    <row r="470" spans="2:5" x14ac:dyDescent="0.25">
      <c r="B470" s="140"/>
      <c r="C470" s="171"/>
      <c r="D470" s="171"/>
      <c r="E470" s="171"/>
    </row>
    <row r="471" spans="2:5" x14ac:dyDescent="0.25">
      <c r="B471" s="140"/>
      <c r="C471" s="171"/>
      <c r="D471" s="171"/>
      <c r="E471" s="171"/>
    </row>
    <row r="472" spans="2:5" x14ac:dyDescent="0.25">
      <c r="B472" s="140"/>
      <c r="C472" s="171"/>
      <c r="D472" s="171"/>
      <c r="E472" s="171"/>
    </row>
    <row r="473" spans="2:5" x14ac:dyDescent="0.25">
      <c r="B473" s="140"/>
      <c r="C473" s="171"/>
      <c r="D473" s="171"/>
      <c r="E473" s="171"/>
    </row>
    <row r="474" spans="2:5" x14ac:dyDescent="0.25">
      <c r="B474" s="140"/>
      <c r="C474" s="171"/>
      <c r="D474" s="171"/>
      <c r="E474" s="171"/>
    </row>
    <row r="475" spans="2:5" x14ac:dyDescent="0.25">
      <c r="B475" s="140"/>
      <c r="C475" s="171"/>
      <c r="D475" s="171"/>
      <c r="E475" s="171"/>
    </row>
    <row r="476" spans="2:5" x14ac:dyDescent="0.25">
      <c r="B476" s="140"/>
      <c r="C476" s="171"/>
      <c r="D476" s="171"/>
      <c r="E476" s="171"/>
    </row>
    <row r="477" spans="2:5" x14ac:dyDescent="0.25">
      <c r="B477" s="140"/>
      <c r="C477" s="171"/>
      <c r="D477" s="171"/>
      <c r="E477" s="171"/>
    </row>
    <row r="478" spans="2:5" x14ac:dyDescent="0.25">
      <c r="B478" s="140"/>
      <c r="C478" s="171"/>
      <c r="D478" s="171"/>
      <c r="E478" s="171"/>
    </row>
    <row r="479" spans="2:5" x14ac:dyDescent="0.25">
      <c r="B479" s="140"/>
      <c r="C479" s="171"/>
      <c r="D479" s="171"/>
      <c r="E479" s="171"/>
    </row>
    <row r="480" spans="2:5" x14ac:dyDescent="0.25">
      <c r="B480" s="140"/>
      <c r="C480" s="171"/>
      <c r="D480" s="171"/>
      <c r="E480" s="171"/>
    </row>
    <row r="481" spans="2:5" x14ac:dyDescent="0.25">
      <c r="B481" s="140"/>
      <c r="C481" s="171"/>
      <c r="D481" s="171"/>
      <c r="E481" s="171"/>
    </row>
    <row r="482" spans="2:5" x14ac:dyDescent="0.25">
      <c r="B482" s="140"/>
      <c r="C482" s="171"/>
      <c r="D482" s="171"/>
      <c r="E482" s="171"/>
    </row>
    <row r="483" spans="2:5" x14ac:dyDescent="0.25">
      <c r="B483" s="140"/>
      <c r="C483" s="171"/>
      <c r="D483" s="171"/>
      <c r="E483" s="171"/>
    </row>
    <row r="484" spans="2:5" x14ac:dyDescent="0.25">
      <c r="B484" s="140"/>
      <c r="C484" s="171"/>
      <c r="D484" s="171"/>
      <c r="E484" s="171"/>
    </row>
    <row r="485" spans="2:5" x14ac:dyDescent="0.25">
      <c r="B485" s="140"/>
      <c r="C485" s="171"/>
      <c r="D485" s="171"/>
      <c r="E485" s="171"/>
    </row>
    <row r="486" spans="2:5" x14ac:dyDescent="0.25">
      <c r="B486" s="140"/>
      <c r="C486" s="171"/>
      <c r="D486" s="171"/>
      <c r="E486" s="171"/>
    </row>
    <row r="487" spans="2:5" x14ac:dyDescent="0.25">
      <c r="B487" s="140"/>
      <c r="C487" s="171"/>
      <c r="D487" s="171"/>
      <c r="E487" s="171"/>
    </row>
    <row r="488" spans="2:5" x14ac:dyDescent="0.25">
      <c r="B488" s="140"/>
      <c r="C488" s="171"/>
      <c r="D488" s="171"/>
      <c r="E488" s="171"/>
    </row>
    <row r="489" spans="2:5" x14ac:dyDescent="0.25">
      <c r="B489" s="140"/>
      <c r="C489" s="171"/>
      <c r="D489" s="171"/>
      <c r="E489" s="171"/>
    </row>
    <row r="490" spans="2:5" x14ac:dyDescent="0.25">
      <c r="B490" s="140"/>
      <c r="C490" s="171"/>
      <c r="D490" s="171"/>
      <c r="E490" s="171"/>
    </row>
    <row r="491" spans="2:5" x14ac:dyDescent="0.25">
      <c r="B491" s="140"/>
      <c r="C491" s="171"/>
      <c r="D491" s="171"/>
      <c r="E491" s="171"/>
    </row>
    <row r="492" spans="2:5" x14ac:dyDescent="0.25">
      <c r="B492" s="140"/>
      <c r="C492" s="171"/>
      <c r="D492" s="171"/>
      <c r="E492" s="171"/>
    </row>
    <row r="493" spans="2:5" x14ac:dyDescent="0.25">
      <c r="B493" s="140"/>
      <c r="C493" s="171"/>
      <c r="D493" s="171"/>
      <c r="E493" s="171"/>
    </row>
    <row r="494" spans="2:5" x14ac:dyDescent="0.25">
      <c r="B494" s="140"/>
      <c r="C494" s="171"/>
      <c r="D494" s="171"/>
      <c r="E494" s="171"/>
    </row>
    <row r="495" spans="2:5" x14ac:dyDescent="0.25">
      <c r="B495" s="140"/>
      <c r="C495" s="171"/>
      <c r="D495" s="171"/>
      <c r="E495" s="171"/>
    </row>
    <row r="496" spans="2:5" x14ac:dyDescent="0.25">
      <c r="B496" s="140"/>
      <c r="C496" s="171"/>
      <c r="D496" s="171"/>
      <c r="E496" s="171"/>
    </row>
    <row r="497" spans="2:5" x14ac:dyDescent="0.25">
      <c r="B497" s="140"/>
      <c r="C497" s="171"/>
      <c r="D497" s="171"/>
      <c r="E497" s="171"/>
    </row>
    <row r="498" spans="2:5" x14ac:dyDescent="0.25">
      <c r="B498" s="140"/>
      <c r="C498" s="171"/>
      <c r="D498" s="171"/>
      <c r="E498" s="171"/>
    </row>
    <row r="499" spans="2:5" x14ac:dyDescent="0.25">
      <c r="B499" s="140"/>
      <c r="C499" s="171"/>
      <c r="D499" s="171"/>
      <c r="E499" s="171"/>
    </row>
    <row r="500" spans="2:5" x14ac:dyDescent="0.25">
      <c r="B500" s="140"/>
      <c r="C500" s="171"/>
      <c r="D500" s="171"/>
      <c r="E500" s="171"/>
    </row>
    <row r="501" spans="2:5" x14ac:dyDescent="0.25">
      <c r="B501" s="140"/>
      <c r="C501" s="171"/>
      <c r="D501" s="171"/>
      <c r="E501" s="171"/>
    </row>
    <row r="502" spans="2:5" x14ac:dyDescent="0.25">
      <c r="B502" s="140"/>
      <c r="C502" s="171"/>
      <c r="D502" s="171"/>
      <c r="E502" s="171"/>
    </row>
    <row r="503" spans="2:5" x14ac:dyDescent="0.25">
      <c r="B503" s="140"/>
      <c r="C503" s="171"/>
      <c r="D503" s="171"/>
      <c r="E503" s="171"/>
    </row>
    <row r="504" spans="2:5" x14ac:dyDescent="0.25">
      <c r="B504" s="140"/>
      <c r="C504" s="171"/>
      <c r="D504" s="171"/>
      <c r="E504" s="171"/>
    </row>
    <row r="505" spans="2:5" x14ac:dyDescent="0.25">
      <c r="B505" s="140"/>
      <c r="C505" s="171"/>
      <c r="D505" s="171"/>
      <c r="E505" s="171"/>
    </row>
    <row r="506" spans="2:5" x14ac:dyDescent="0.25">
      <c r="B506" s="140"/>
      <c r="C506" s="171"/>
      <c r="D506" s="171"/>
      <c r="E506" s="171"/>
    </row>
    <row r="507" spans="2:5" x14ac:dyDescent="0.25">
      <c r="B507" s="140"/>
      <c r="C507" s="171"/>
      <c r="D507" s="171"/>
      <c r="E507" s="171"/>
    </row>
    <row r="508" spans="2:5" x14ac:dyDescent="0.25">
      <c r="B508" s="140"/>
      <c r="C508" s="171"/>
      <c r="D508" s="171"/>
      <c r="E508" s="171"/>
    </row>
    <row r="509" spans="2:5" x14ac:dyDescent="0.25">
      <c r="B509" s="140"/>
      <c r="C509" s="171"/>
      <c r="D509" s="171"/>
      <c r="E509" s="171"/>
    </row>
    <row r="510" spans="2:5" x14ac:dyDescent="0.25">
      <c r="B510" s="140"/>
      <c r="C510" s="171"/>
      <c r="D510" s="171"/>
      <c r="E510" s="171"/>
    </row>
    <row r="511" spans="2:5" x14ac:dyDescent="0.25">
      <c r="B511" s="140"/>
      <c r="C511" s="171"/>
      <c r="D511" s="171"/>
      <c r="E511" s="171"/>
    </row>
    <row r="512" spans="2:5" x14ac:dyDescent="0.25">
      <c r="B512" s="140"/>
      <c r="C512" s="171"/>
      <c r="D512" s="171"/>
      <c r="E512" s="171"/>
    </row>
    <row r="513" spans="2:5" x14ac:dyDescent="0.25">
      <c r="B513" s="140"/>
      <c r="C513" s="171"/>
      <c r="D513" s="171"/>
      <c r="E513" s="171"/>
    </row>
    <row r="514" spans="2:5" x14ac:dyDescent="0.25">
      <c r="B514" s="140"/>
      <c r="C514" s="171"/>
      <c r="D514" s="171"/>
      <c r="E514" s="171"/>
    </row>
    <row r="515" spans="2:5" x14ac:dyDescent="0.25">
      <c r="B515" s="140"/>
      <c r="C515" s="171"/>
      <c r="D515" s="171"/>
      <c r="E515" s="171"/>
    </row>
    <row r="516" spans="2:5" x14ac:dyDescent="0.25">
      <c r="B516" s="140"/>
      <c r="C516" s="171"/>
      <c r="D516" s="171"/>
      <c r="E516" s="171"/>
    </row>
    <row r="517" spans="2:5" x14ac:dyDescent="0.25">
      <c r="B517" s="140"/>
      <c r="C517" s="171"/>
      <c r="D517" s="171"/>
      <c r="E517" s="171"/>
    </row>
    <row r="518" spans="2:5" x14ac:dyDescent="0.25">
      <c r="B518" s="140"/>
      <c r="C518" s="171"/>
      <c r="D518" s="171"/>
      <c r="E518" s="171"/>
    </row>
    <row r="519" spans="2:5" x14ac:dyDescent="0.25">
      <c r="B519" s="140"/>
      <c r="C519" s="171"/>
      <c r="D519" s="171"/>
      <c r="E519" s="171"/>
    </row>
    <row r="520" spans="2:5" x14ac:dyDescent="0.25">
      <c r="B520" s="140"/>
      <c r="C520" s="171"/>
      <c r="D520" s="171"/>
      <c r="E520" s="171"/>
    </row>
    <row r="521" spans="2:5" x14ac:dyDescent="0.25">
      <c r="B521" s="140"/>
      <c r="C521" s="171"/>
      <c r="D521" s="171"/>
      <c r="E521" s="171"/>
    </row>
    <row r="522" spans="2:5" x14ac:dyDescent="0.25">
      <c r="B522" s="140"/>
      <c r="C522" s="171"/>
      <c r="D522" s="171"/>
      <c r="E522" s="171"/>
    </row>
    <row r="523" spans="2:5" x14ac:dyDescent="0.25">
      <c r="B523" s="140"/>
      <c r="C523" s="171"/>
      <c r="D523" s="171"/>
      <c r="E523" s="171"/>
    </row>
    <row r="524" spans="2:5" x14ac:dyDescent="0.25">
      <c r="B524" s="140"/>
      <c r="C524" s="171"/>
      <c r="D524" s="171"/>
      <c r="E524" s="171"/>
    </row>
    <row r="525" spans="2:5" x14ac:dyDescent="0.25">
      <c r="B525" s="140"/>
      <c r="C525" s="171"/>
      <c r="D525" s="171"/>
      <c r="E525" s="171"/>
    </row>
    <row r="526" spans="2:5" x14ac:dyDescent="0.25">
      <c r="B526" s="140"/>
      <c r="C526" s="171"/>
      <c r="D526" s="171"/>
      <c r="E526" s="171"/>
    </row>
    <row r="527" spans="2:5" x14ac:dyDescent="0.25">
      <c r="B527" s="140"/>
      <c r="C527" s="171"/>
      <c r="D527" s="171"/>
      <c r="E527" s="171"/>
    </row>
    <row r="528" spans="2:5" x14ac:dyDescent="0.25">
      <c r="B528" s="140"/>
      <c r="C528" s="171"/>
      <c r="D528" s="171"/>
      <c r="E528" s="171"/>
    </row>
    <row r="529" spans="2:5" x14ac:dyDescent="0.25">
      <c r="B529" s="140"/>
      <c r="C529" s="171"/>
      <c r="D529" s="171"/>
      <c r="E529" s="171"/>
    </row>
    <row r="530" spans="2:5" x14ac:dyDescent="0.25">
      <c r="B530" s="140"/>
      <c r="C530" s="171"/>
      <c r="D530" s="171"/>
      <c r="E530" s="171"/>
    </row>
    <row r="531" spans="2:5" x14ac:dyDescent="0.25">
      <c r="B531" s="140"/>
      <c r="C531" s="171"/>
      <c r="D531" s="171"/>
      <c r="E531" s="171"/>
    </row>
    <row r="532" spans="2:5" x14ac:dyDescent="0.25">
      <c r="B532" s="140"/>
      <c r="C532" s="171"/>
      <c r="D532" s="171"/>
      <c r="E532" s="171"/>
    </row>
    <row r="533" spans="2:5" x14ac:dyDescent="0.25">
      <c r="B533" s="140"/>
      <c r="C533" s="171"/>
      <c r="D533" s="171"/>
      <c r="E533" s="171"/>
    </row>
    <row r="534" spans="2:5" x14ac:dyDescent="0.25">
      <c r="B534" s="140"/>
      <c r="C534" s="171"/>
      <c r="D534" s="171"/>
      <c r="E534" s="171"/>
    </row>
    <row r="535" spans="2:5" x14ac:dyDescent="0.25">
      <c r="B535" s="140"/>
      <c r="C535" s="171"/>
      <c r="D535" s="171"/>
      <c r="E535" s="171"/>
    </row>
    <row r="536" spans="2:5" x14ac:dyDescent="0.25">
      <c r="B536" s="140"/>
      <c r="C536" s="171"/>
      <c r="D536" s="171"/>
      <c r="E536" s="171"/>
    </row>
    <row r="537" spans="2:5" x14ac:dyDescent="0.25">
      <c r="B537" s="140"/>
      <c r="C537" s="171"/>
      <c r="D537" s="171"/>
      <c r="E537" s="171"/>
    </row>
    <row r="538" spans="2:5" x14ac:dyDescent="0.25">
      <c r="B538" s="140"/>
      <c r="C538" s="171"/>
      <c r="D538" s="171"/>
      <c r="E538" s="171"/>
    </row>
    <row r="539" spans="2:5" x14ac:dyDescent="0.25">
      <c r="B539" s="140"/>
      <c r="C539" s="171"/>
      <c r="D539" s="171"/>
      <c r="E539" s="171"/>
    </row>
    <row r="540" spans="2:5" x14ac:dyDescent="0.25">
      <c r="B540" s="140"/>
      <c r="C540" s="171"/>
      <c r="D540" s="171"/>
      <c r="E540" s="171"/>
    </row>
    <row r="541" spans="2:5" x14ac:dyDescent="0.25">
      <c r="B541" s="140"/>
      <c r="C541" s="171"/>
      <c r="D541" s="171"/>
      <c r="E541" s="171"/>
    </row>
    <row r="542" spans="2:5" x14ac:dyDescent="0.25">
      <c r="B542" s="140"/>
      <c r="C542" s="171"/>
      <c r="D542" s="171"/>
      <c r="E542" s="171"/>
    </row>
    <row r="543" spans="2:5" x14ac:dyDescent="0.25">
      <c r="B543" s="140"/>
      <c r="C543" s="171"/>
      <c r="D543" s="171"/>
      <c r="E543" s="171"/>
    </row>
    <row r="544" spans="2:5" x14ac:dyDescent="0.25">
      <c r="B544" s="140"/>
      <c r="C544" s="171"/>
      <c r="D544" s="171"/>
      <c r="E544" s="171"/>
    </row>
    <row r="545" spans="2:5" x14ac:dyDescent="0.25">
      <c r="B545" s="140"/>
      <c r="C545" s="171"/>
      <c r="D545" s="171"/>
      <c r="E545" s="171"/>
    </row>
    <row r="546" spans="2:5" x14ac:dyDescent="0.25">
      <c r="B546" s="140"/>
      <c r="C546" s="171"/>
      <c r="D546" s="171"/>
      <c r="E546" s="171"/>
    </row>
    <row r="547" spans="2:5" x14ac:dyDescent="0.25">
      <c r="B547" s="140"/>
      <c r="C547" s="171"/>
      <c r="D547" s="171"/>
      <c r="E547" s="171"/>
    </row>
    <row r="548" spans="2:5" x14ac:dyDescent="0.25">
      <c r="B548" s="140"/>
      <c r="C548" s="171"/>
      <c r="D548" s="171"/>
      <c r="E548" s="171"/>
    </row>
    <row r="549" spans="2:5" x14ac:dyDescent="0.25">
      <c r="B549" s="140"/>
      <c r="C549" s="171"/>
      <c r="D549" s="171"/>
      <c r="E549" s="171"/>
    </row>
    <row r="550" spans="2:5" x14ac:dyDescent="0.25">
      <c r="B550" s="140"/>
      <c r="C550" s="171"/>
      <c r="D550" s="171"/>
      <c r="E550" s="171"/>
    </row>
    <row r="551" spans="2:5" x14ac:dyDescent="0.25">
      <c r="B551" s="140"/>
      <c r="C551" s="171"/>
      <c r="D551" s="171"/>
      <c r="E551" s="171"/>
    </row>
    <row r="552" spans="2:5" x14ac:dyDescent="0.25">
      <c r="B552" s="140"/>
      <c r="C552" s="171"/>
      <c r="D552" s="171"/>
      <c r="E552" s="171"/>
    </row>
    <row r="553" spans="2:5" x14ac:dyDescent="0.25">
      <c r="B553" s="140"/>
      <c r="C553" s="171"/>
      <c r="D553" s="171"/>
      <c r="E553" s="171"/>
    </row>
    <row r="554" spans="2:5" x14ac:dyDescent="0.25">
      <c r="B554" s="140"/>
      <c r="C554" s="171"/>
      <c r="D554" s="171"/>
      <c r="E554" s="171"/>
    </row>
    <row r="555" spans="2:5" x14ac:dyDescent="0.25">
      <c r="B555" s="140"/>
      <c r="C555" s="171"/>
      <c r="D555" s="171"/>
      <c r="E555" s="171"/>
    </row>
    <row r="556" spans="2:5" x14ac:dyDescent="0.25">
      <c r="B556" s="140"/>
      <c r="C556" s="171"/>
      <c r="D556" s="171"/>
      <c r="E556" s="171"/>
    </row>
    <row r="557" spans="2:5" x14ac:dyDescent="0.25">
      <c r="B557" s="140"/>
      <c r="C557" s="171"/>
      <c r="D557" s="171"/>
      <c r="E557" s="171"/>
    </row>
    <row r="558" spans="2:5" x14ac:dyDescent="0.25">
      <c r="B558" s="140"/>
      <c r="C558" s="171"/>
      <c r="D558" s="171"/>
      <c r="E558" s="171"/>
    </row>
    <row r="559" spans="2:5" x14ac:dyDescent="0.25">
      <c r="B559" s="140"/>
      <c r="C559" s="171"/>
      <c r="D559" s="171"/>
      <c r="E559" s="171"/>
    </row>
    <row r="560" spans="2:5" x14ac:dyDescent="0.25">
      <c r="B560" s="140"/>
      <c r="C560" s="171"/>
      <c r="D560" s="171"/>
      <c r="E560" s="171"/>
    </row>
    <row r="561" spans="2:5" x14ac:dyDescent="0.25">
      <c r="B561" s="140"/>
      <c r="C561" s="171"/>
      <c r="D561" s="171"/>
      <c r="E561" s="171"/>
    </row>
    <row r="562" spans="2:5" x14ac:dyDescent="0.25">
      <c r="B562" s="140"/>
      <c r="C562" s="171"/>
      <c r="D562" s="171"/>
      <c r="E562" s="171"/>
    </row>
    <row r="563" spans="2:5" x14ac:dyDescent="0.25">
      <c r="B563" s="140"/>
      <c r="C563" s="171"/>
      <c r="D563" s="171"/>
      <c r="E563" s="171"/>
    </row>
    <row r="564" spans="2:5" x14ac:dyDescent="0.25">
      <c r="B564" s="140"/>
      <c r="C564" s="171"/>
      <c r="D564" s="171"/>
      <c r="E564" s="171"/>
    </row>
    <row r="565" spans="2:5" x14ac:dyDescent="0.25">
      <c r="B565" s="140"/>
      <c r="C565" s="171"/>
      <c r="D565" s="171"/>
      <c r="E565" s="171"/>
    </row>
    <row r="566" spans="2:5" x14ac:dyDescent="0.25">
      <c r="B566" s="140"/>
      <c r="C566" s="171"/>
      <c r="D566" s="171"/>
      <c r="E566" s="171"/>
    </row>
    <row r="567" spans="2:5" x14ac:dyDescent="0.25">
      <c r="B567" s="140"/>
      <c r="C567" s="171"/>
      <c r="D567" s="171"/>
      <c r="E567" s="171"/>
    </row>
    <row r="568" spans="2:5" x14ac:dyDescent="0.25">
      <c r="B568" s="140"/>
      <c r="C568" s="171"/>
      <c r="D568" s="171"/>
      <c r="E568" s="171"/>
    </row>
    <row r="569" spans="2:5" x14ac:dyDescent="0.25">
      <c r="B569" s="140"/>
      <c r="C569" s="171"/>
      <c r="D569" s="171"/>
      <c r="E569" s="171"/>
    </row>
    <row r="570" spans="2:5" x14ac:dyDescent="0.25">
      <c r="B570" s="140"/>
      <c r="C570" s="171"/>
      <c r="D570" s="171"/>
      <c r="E570" s="171"/>
    </row>
    <row r="571" spans="2:5" x14ac:dyDescent="0.25">
      <c r="B571" s="140"/>
      <c r="C571" s="171"/>
      <c r="D571" s="171"/>
      <c r="E571" s="171"/>
    </row>
    <row r="572" spans="2:5" x14ac:dyDescent="0.25">
      <c r="B572" s="140"/>
      <c r="C572" s="171"/>
      <c r="D572" s="171"/>
      <c r="E572" s="171"/>
    </row>
    <row r="573" spans="2:5" x14ac:dyDescent="0.25">
      <c r="B573" s="140"/>
      <c r="C573" s="171"/>
      <c r="D573" s="171"/>
      <c r="E573" s="171"/>
    </row>
    <row r="574" spans="2:5" x14ac:dyDescent="0.25">
      <c r="B574" s="140"/>
      <c r="C574" s="171"/>
      <c r="D574" s="171"/>
      <c r="E574" s="171"/>
    </row>
    <row r="575" spans="2:5" x14ac:dyDescent="0.25">
      <c r="B575" s="140"/>
      <c r="C575" s="171"/>
      <c r="D575" s="171"/>
      <c r="E575" s="171"/>
    </row>
    <row r="576" spans="2:5" x14ac:dyDescent="0.25">
      <c r="B576" s="140"/>
      <c r="C576" s="171"/>
      <c r="D576" s="171"/>
      <c r="E576" s="171"/>
    </row>
    <row r="577" spans="2:5" x14ac:dyDescent="0.25">
      <c r="B577" s="140"/>
      <c r="C577" s="171"/>
      <c r="D577" s="171"/>
      <c r="E577" s="171"/>
    </row>
    <row r="578" spans="2:5" x14ac:dyDescent="0.25">
      <c r="B578" s="140"/>
      <c r="C578" s="171"/>
      <c r="D578" s="171"/>
      <c r="E578" s="171"/>
    </row>
    <row r="579" spans="2:5" x14ac:dyDescent="0.25">
      <c r="B579" s="140"/>
      <c r="C579" s="171"/>
      <c r="D579" s="171"/>
      <c r="E579" s="171"/>
    </row>
    <row r="580" spans="2:5" x14ac:dyDescent="0.25">
      <c r="B580" s="140"/>
      <c r="C580" s="171"/>
      <c r="D580" s="171"/>
      <c r="E580" s="171"/>
    </row>
    <row r="581" spans="2:5" x14ac:dyDescent="0.25">
      <c r="B581" s="140"/>
      <c r="C581" s="171"/>
      <c r="D581" s="171"/>
      <c r="E581" s="171"/>
    </row>
    <row r="582" spans="2:5" x14ac:dyDescent="0.25">
      <c r="B582" s="140"/>
      <c r="C582" s="171"/>
      <c r="D582" s="171"/>
      <c r="E582" s="171"/>
    </row>
    <row r="583" spans="2:5" x14ac:dyDescent="0.25">
      <c r="B583" s="140"/>
      <c r="C583" s="171"/>
      <c r="D583" s="171"/>
      <c r="E583" s="171"/>
    </row>
    <row r="584" spans="2:5" x14ac:dyDescent="0.25">
      <c r="B584" s="140"/>
      <c r="C584" s="171"/>
      <c r="D584" s="171"/>
      <c r="E584" s="171"/>
    </row>
    <row r="585" spans="2:5" x14ac:dyDescent="0.25">
      <c r="B585" s="140"/>
      <c r="C585" s="171"/>
      <c r="D585" s="171"/>
      <c r="E585" s="171"/>
    </row>
    <row r="586" spans="2:5" x14ac:dyDescent="0.25">
      <c r="B586" s="140"/>
      <c r="C586" s="171"/>
      <c r="D586" s="171"/>
      <c r="E586" s="171"/>
    </row>
    <row r="587" spans="2:5" x14ac:dyDescent="0.25">
      <c r="B587" s="140"/>
      <c r="C587" s="171"/>
      <c r="D587" s="171"/>
      <c r="E587" s="171"/>
    </row>
    <row r="588" spans="2:5" x14ac:dyDescent="0.25">
      <c r="B588" s="140"/>
      <c r="C588" s="171"/>
      <c r="D588" s="171"/>
      <c r="E588" s="171"/>
    </row>
    <row r="589" spans="2:5" x14ac:dyDescent="0.25">
      <c r="B589" s="140"/>
      <c r="C589" s="171"/>
      <c r="D589" s="171"/>
      <c r="E589" s="171"/>
    </row>
    <row r="590" spans="2:5" x14ac:dyDescent="0.25">
      <c r="B590" s="140"/>
      <c r="C590" s="171"/>
      <c r="D590" s="171"/>
      <c r="E590" s="171"/>
    </row>
    <row r="591" spans="2:5" x14ac:dyDescent="0.25">
      <c r="B591" s="140"/>
      <c r="C591" s="171"/>
      <c r="D591" s="171"/>
      <c r="E591" s="171"/>
    </row>
    <row r="592" spans="2:5" x14ac:dyDescent="0.25">
      <c r="B592" s="140"/>
      <c r="C592" s="171"/>
      <c r="D592" s="171"/>
      <c r="E592" s="171"/>
    </row>
    <row r="593" spans="2:5" x14ac:dyDescent="0.25">
      <c r="B593" s="140"/>
      <c r="C593" s="171"/>
      <c r="D593" s="171"/>
      <c r="E593" s="171"/>
    </row>
    <row r="594" spans="2:5" x14ac:dyDescent="0.25">
      <c r="B594" s="140"/>
      <c r="C594" s="171"/>
      <c r="D594" s="171"/>
      <c r="E594" s="171"/>
    </row>
    <row r="595" spans="2:5" x14ac:dyDescent="0.25">
      <c r="B595" s="140"/>
      <c r="C595" s="171"/>
      <c r="D595" s="171"/>
      <c r="E595" s="171"/>
    </row>
    <row r="596" spans="2:5" x14ac:dyDescent="0.25">
      <c r="B596" s="140"/>
      <c r="C596" s="171"/>
      <c r="D596" s="171"/>
      <c r="E596" s="171"/>
    </row>
    <row r="597" spans="2:5" x14ac:dyDescent="0.25">
      <c r="B597" s="140"/>
      <c r="C597" s="171"/>
      <c r="D597" s="171"/>
      <c r="E597" s="171"/>
    </row>
    <row r="598" spans="2:5" x14ac:dyDescent="0.25">
      <c r="B598" s="140"/>
      <c r="C598" s="171"/>
      <c r="D598" s="171"/>
      <c r="E598" s="171"/>
    </row>
    <row r="599" spans="2:5" x14ac:dyDescent="0.25">
      <c r="B599" s="140"/>
      <c r="C599" s="171"/>
      <c r="D599" s="171"/>
      <c r="E599" s="171"/>
    </row>
    <row r="600" spans="2:5" x14ac:dyDescent="0.25">
      <c r="B600" s="140"/>
      <c r="C600" s="171"/>
      <c r="D600" s="171"/>
      <c r="E600" s="171"/>
    </row>
    <row r="601" spans="2:5" x14ac:dyDescent="0.25">
      <c r="B601" s="140"/>
      <c r="C601" s="171"/>
      <c r="D601" s="171"/>
      <c r="E601" s="171"/>
    </row>
    <row r="602" spans="2:5" x14ac:dyDescent="0.25">
      <c r="B602" s="140"/>
      <c r="C602" s="171"/>
      <c r="D602" s="171"/>
      <c r="E602" s="171"/>
    </row>
    <row r="603" spans="2:5" x14ac:dyDescent="0.25">
      <c r="B603" s="140"/>
      <c r="C603" s="171"/>
      <c r="D603" s="171"/>
      <c r="E603" s="171"/>
    </row>
    <row r="604" spans="2:5" x14ac:dyDescent="0.25">
      <c r="B604" s="140"/>
      <c r="C604" s="171"/>
      <c r="D604" s="171"/>
      <c r="E604" s="171"/>
    </row>
    <row r="605" spans="2:5" x14ac:dyDescent="0.25">
      <c r="B605" s="140"/>
      <c r="C605" s="171"/>
      <c r="D605" s="171"/>
      <c r="E605" s="171"/>
    </row>
    <row r="606" spans="2:5" x14ac:dyDescent="0.25">
      <c r="B606" s="140"/>
      <c r="C606" s="171"/>
      <c r="D606" s="171"/>
      <c r="E606" s="171"/>
    </row>
    <row r="607" spans="2:5" x14ac:dyDescent="0.25">
      <c r="B607" s="140"/>
      <c r="C607" s="171"/>
      <c r="D607" s="171"/>
      <c r="E607" s="171"/>
    </row>
    <row r="608" spans="2:5" x14ac:dyDescent="0.25">
      <c r="B608" s="140"/>
      <c r="C608" s="171"/>
      <c r="D608" s="171"/>
      <c r="E608" s="171"/>
    </row>
    <row r="609" spans="2:5" x14ac:dyDescent="0.25">
      <c r="B609" s="140"/>
      <c r="C609" s="171"/>
      <c r="D609" s="171"/>
      <c r="E609" s="171"/>
    </row>
    <row r="610" spans="2:5" x14ac:dyDescent="0.25">
      <c r="B610" s="140"/>
      <c r="C610" s="171"/>
      <c r="D610" s="171"/>
      <c r="E610" s="171"/>
    </row>
    <row r="611" spans="2:5" x14ac:dyDescent="0.25">
      <c r="B611" s="140"/>
      <c r="C611" s="171"/>
      <c r="D611" s="171"/>
      <c r="E611" s="171"/>
    </row>
    <row r="612" spans="2:5" x14ac:dyDescent="0.25">
      <c r="B612" s="140"/>
      <c r="C612" s="171"/>
      <c r="D612" s="171"/>
      <c r="E612" s="171"/>
    </row>
    <row r="613" spans="2:5" x14ac:dyDescent="0.25">
      <c r="B613" s="140"/>
      <c r="C613" s="171"/>
      <c r="D613" s="171"/>
      <c r="E613" s="171"/>
    </row>
    <row r="614" spans="2:5" x14ac:dyDescent="0.25">
      <c r="B614" s="140"/>
      <c r="C614" s="171"/>
      <c r="D614" s="171"/>
      <c r="E614" s="171"/>
    </row>
    <row r="615" spans="2:5" x14ac:dyDescent="0.25">
      <c r="B615" s="140"/>
      <c r="C615" s="171"/>
      <c r="D615" s="171"/>
      <c r="E615" s="171"/>
    </row>
    <row r="616" spans="2:5" x14ac:dyDescent="0.25">
      <c r="B616" s="140"/>
      <c r="C616" s="171"/>
      <c r="D616" s="171"/>
      <c r="E616" s="171"/>
    </row>
    <row r="617" spans="2:5" x14ac:dyDescent="0.25">
      <c r="B617" s="140"/>
      <c r="C617" s="171"/>
      <c r="D617" s="171"/>
      <c r="E617" s="171"/>
    </row>
    <row r="618" spans="2:5" x14ac:dyDescent="0.25">
      <c r="B618" s="140"/>
      <c r="C618" s="171"/>
      <c r="D618" s="171"/>
      <c r="E618" s="171"/>
    </row>
    <row r="619" spans="2:5" x14ac:dyDescent="0.25">
      <c r="B619" s="140"/>
      <c r="C619" s="171"/>
      <c r="D619" s="171"/>
      <c r="E619" s="171"/>
    </row>
    <row r="620" spans="2:5" x14ac:dyDescent="0.25">
      <c r="B620" s="140"/>
      <c r="C620" s="171"/>
      <c r="D620" s="171"/>
      <c r="E620" s="171"/>
    </row>
    <row r="621" spans="2:5" x14ac:dyDescent="0.25">
      <c r="B621" s="140"/>
      <c r="C621" s="171"/>
      <c r="D621" s="171"/>
      <c r="E621" s="171"/>
    </row>
    <row r="622" spans="2:5" x14ac:dyDescent="0.25">
      <c r="B622" s="140"/>
      <c r="C622" s="171"/>
      <c r="D622" s="171"/>
      <c r="E622" s="171"/>
    </row>
    <row r="623" spans="2:5" x14ac:dyDescent="0.25">
      <c r="B623" s="140"/>
      <c r="C623" s="171"/>
      <c r="D623" s="171"/>
      <c r="E623" s="171"/>
    </row>
    <row r="624" spans="2:5" x14ac:dyDescent="0.25">
      <c r="B624" s="140"/>
      <c r="C624" s="171"/>
      <c r="D624" s="171"/>
      <c r="E624" s="171"/>
    </row>
    <row r="625" spans="2:5" x14ac:dyDescent="0.25">
      <c r="B625" s="140"/>
      <c r="C625" s="171"/>
      <c r="D625" s="171"/>
      <c r="E625" s="171"/>
    </row>
    <row r="626" spans="2:5" x14ac:dyDescent="0.25">
      <c r="B626" s="140"/>
      <c r="C626" s="171"/>
      <c r="D626" s="171"/>
      <c r="E626" s="171"/>
    </row>
    <row r="627" spans="2:5" x14ac:dyDescent="0.25">
      <c r="B627" s="140"/>
      <c r="C627" s="171"/>
      <c r="D627" s="171"/>
      <c r="E627" s="171"/>
    </row>
    <row r="628" spans="2:5" x14ac:dyDescent="0.25">
      <c r="B628" s="140"/>
      <c r="C628" s="171"/>
      <c r="D628" s="171"/>
      <c r="E628" s="171"/>
    </row>
    <row r="629" spans="2:5" x14ac:dyDescent="0.25">
      <c r="B629" s="140"/>
      <c r="C629" s="171"/>
      <c r="D629" s="171"/>
      <c r="E629" s="171"/>
    </row>
    <row r="630" spans="2:5" x14ac:dyDescent="0.25">
      <c r="B630" s="140"/>
      <c r="C630" s="171"/>
      <c r="D630" s="171"/>
      <c r="E630" s="171"/>
    </row>
    <row r="631" spans="2:5" x14ac:dyDescent="0.25">
      <c r="B631" s="140"/>
      <c r="C631" s="171"/>
      <c r="D631" s="171"/>
      <c r="E631" s="171"/>
    </row>
    <row r="632" spans="2:5" x14ac:dyDescent="0.25">
      <c r="B632" s="140"/>
      <c r="C632" s="171"/>
      <c r="D632" s="171"/>
      <c r="E632" s="171"/>
    </row>
    <row r="633" spans="2:5" x14ac:dyDescent="0.25">
      <c r="B633" s="140"/>
      <c r="C633" s="171"/>
      <c r="D633" s="171"/>
      <c r="E633" s="171"/>
    </row>
    <row r="634" spans="2:5" x14ac:dyDescent="0.25">
      <c r="B634" s="140"/>
      <c r="C634" s="171"/>
      <c r="D634" s="171"/>
      <c r="E634" s="171"/>
    </row>
    <row r="635" spans="2:5" x14ac:dyDescent="0.25">
      <c r="B635" s="140"/>
      <c r="C635" s="171"/>
      <c r="D635" s="171"/>
      <c r="E635" s="171"/>
    </row>
    <row r="636" spans="2:5" x14ac:dyDescent="0.25">
      <c r="B636" s="140"/>
      <c r="C636" s="171"/>
      <c r="D636" s="171"/>
      <c r="E636" s="171"/>
    </row>
    <row r="637" spans="2:5" x14ac:dyDescent="0.25">
      <c r="B637" s="140"/>
      <c r="C637" s="171"/>
      <c r="D637" s="171"/>
      <c r="E637" s="171"/>
    </row>
    <row r="638" spans="2:5" x14ac:dyDescent="0.25">
      <c r="B638" s="140"/>
      <c r="C638" s="171"/>
      <c r="D638" s="171"/>
      <c r="E638" s="171"/>
    </row>
    <row r="639" spans="2:5" x14ac:dyDescent="0.25">
      <c r="B639" s="140"/>
      <c r="C639" s="171"/>
      <c r="D639" s="171"/>
      <c r="E639" s="171"/>
    </row>
    <row r="640" spans="2:5" x14ac:dyDescent="0.25">
      <c r="B640" s="140"/>
      <c r="C640" s="171"/>
      <c r="D640" s="171"/>
      <c r="E640" s="171"/>
    </row>
    <row r="641" spans="2:5" x14ac:dyDescent="0.25">
      <c r="B641" s="140"/>
      <c r="C641" s="171"/>
      <c r="D641" s="171"/>
      <c r="E641" s="171"/>
    </row>
    <row r="642" spans="2:5" x14ac:dyDescent="0.25">
      <c r="B642" s="140"/>
      <c r="C642" s="171"/>
      <c r="D642" s="171"/>
      <c r="E642" s="171"/>
    </row>
    <row r="643" spans="2:5" x14ac:dyDescent="0.25">
      <c r="B643" s="140"/>
      <c r="C643" s="171"/>
      <c r="D643" s="171"/>
      <c r="E643" s="171"/>
    </row>
    <row r="644" spans="2:5" x14ac:dyDescent="0.25">
      <c r="B644" s="140"/>
      <c r="C644" s="171"/>
      <c r="D644" s="171"/>
      <c r="E644" s="171"/>
    </row>
    <row r="645" spans="2:5" x14ac:dyDescent="0.25">
      <c r="B645" s="140"/>
      <c r="C645" s="171"/>
      <c r="D645" s="171"/>
      <c r="E645" s="171"/>
    </row>
    <row r="646" spans="2:5" x14ac:dyDescent="0.25">
      <c r="B646" s="140"/>
      <c r="C646" s="171"/>
      <c r="D646" s="171"/>
      <c r="E646" s="171"/>
    </row>
    <row r="647" spans="2:5" x14ac:dyDescent="0.25">
      <c r="B647" s="140"/>
      <c r="C647" s="171"/>
      <c r="D647" s="171"/>
      <c r="E647" s="171"/>
    </row>
    <row r="648" spans="2:5" x14ac:dyDescent="0.25">
      <c r="B648" s="140"/>
      <c r="C648" s="171"/>
      <c r="D648" s="171"/>
      <c r="E648" s="171"/>
    </row>
    <row r="649" spans="2:5" x14ac:dyDescent="0.25">
      <c r="B649" s="140"/>
      <c r="C649" s="171"/>
      <c r="D649" s="171"/>
      <c r="E649" s="171"/>
    </row>
    <row r="650" spans="2:5" x14ac:dyDescent="0.25">
      <c r="B650" s="140"/>
      <c r="C650" s="171"/>
      <c r="D650" s="171"/>
      <c r="E650" s="171"/>
    </row>
    <row r="651" spans="2:5" x14ac:dyDescent="0.25">
      <c r="B651" s="140"/>
      <c r="C651" s="171"/>
      <c r="D651" s="171"/>
      <c r="E651" s="171"/>
    </row>
    <row r="652" spans="2:5" x14ac:dyDescent="0.25">
      <c r="B652" s="140"/>
      <c r="C652" s="171"/>
      <c r="D652" s="171"/>
      <c r="E652" s="171"/>
    </row>
    <row r="653" spans="2:5" x14ac:dyDescent="0.25">
      <c r="B653" s="140"/>
      <c r="C653" s="171"/>
      <c r="D653" s="171"/>
      <c r="E653" s="171"/>
    </row>
    <row r="654" spans="2:5" x14ac:dyDescent="0.25">
      <c r="B654" s="140"/>
      <c r="C654" s="171"/>
      <c r="D654" s="171"/>
      <c r="E654" s="171"/>
    </row>
    <row r="655" spans="2:5" x14ac:dyDescent="0.25">
      <c r="B655" s="140"/>
      <c r="C655" s="171"/>
      <c r="D655" s="171"/>
      <c r="E655" s="171"/>
    </row>
    <row r="656" spans="2:5" x14ac:dyDescent="0.25">
      <c r="B656" s="140"/>
      <c r="C656" s="171"/>
      <c r="D656" s="171"/>
      <c r="E656" s="171"/>
    </row>
    <row r="657" spans="2:5" x14ac:dyDescent="0.25">
      <c r="B657" s="140"/>
      <c r="C657" s="171"/>
      <c r="D657" s="171"/>
      <c r="E657" s="171"/>
    </row>
    <row r="658" spans="2:5" x14ac:dyDescent="0.25">
      <c r="B658" s="140"/>
      <c r="C658" s="171"/>
      <c r="D658" s="171"/>
      <c r="E658" s="171"/>
    </row>
    <row r="659" spans="2:5" x14ac:dyDescent="0.25">
      <c r="B659" s="140"/>
      <c r="C659" s="171"/>
      <c r="D659" s="171"/>
      <c r="E659" s="171"/>
    </row>
    <row r="660" spans="2:5" x14ac:dyDescent="0.25">
      <c r="B660" s="140"/>
      <c r="C660" s="171"/>
      <c r="D660" s="171"/>
      <c r="E660" s="171"/>
    </row>
    <row r="661" spans="2:5" x14ac:dyDescent="0.25">
      <c r="B661" s="140"/>
      <c r="C661" s="171"/>
      <c r="D661" s="171"/>
      <c r="E661" s="171"/>
    </row>
    <row r="662" spans="2:5" x14ac:dyDescent="0.25">
      <c r="B662" s="140"/>
      <c r="C662" s="171"/>
      <c r="D662" s="171"/>
      <c r="E662" s="171"/>
    </row>
    <row r="663" spans="2:5" x14ac:dyDescent="0.25">
      <c r="B663" s="140"/>
      <c r="C663" s="171"/>
      <c r="D663" s="171"/>
      <c r="E663" s="171"/>
    </row>
    <row r="664" spans="2:5" x14ac:dyDescent="0.25">
      <c r="B664" s="140"/>
      <c r="C664" s="171"/>
      <c r="D664" s="171"/>
      <c r="E664" s="171"/>
    </row>
    <row r="665" spans="2:5" x14ac:dyDescent="0.25">
      <c r="B665" s="140"/>
      <c r="C665" s="171"/>
      <c r="D665" s="171"/>
      <c r="E665" s="171"/>
    </row>
    <row r="666" spans="2:5" x14ac:dyDescent="0.25">
      <c r="B666" s="140"/>
      <c r="C666" s="171"/>
      <c r="D666" s="171"/>
      <c r="E666" s="171"/>
    </row>
    <row r="667" spans="2:5" x14ac:dyDescent="0.25">
      <c r="B667" s="140"/>
      <c r="C667" s="171"/>
      <c r="D667" s="171"/>
      <c r="E667" s="171"/>
    </row>
    <row r="668" spans="2:5" x14ac:dyDescent="0.25">
      <c r="B668" s="140"/>
      <c r="C668" s="171"/>
      <c r="D668" s="171"/>
      <c r="E668" s="171"/>
    </row>
    <row r="669" spans="2:5" x14ac:dyDescent="0.25">
      <c r="B669" s="140"/>
      <c r="C669" s="171"/>
      <c r="D669" s="171"/>
      <c r="E669" s="171"/>
    </row>
    <row r="670" spans="2:5" x14ac:dyDescent="0.25">
      <c r="B670" s="140"/>
      <c r="C670" s="171"/>
      <c r="D670" s="171"/>
      <c r="E670" s="171"/>
    </row>
    <row r="671" spans="2:5" x14ac:dyDescent="0.25">
      <c r="B671" s="140"/>
      <c r="C671" s="171"/>
      <c r="D671" s="171"/>
      <c r="E671" s="171"/>
    </row>
    <row r="672" spans="2:5" x14ac:dyDescent="0.25">
      <c r="B672" s="140"/>
      <c r="C672" s="171"/>
      <c r="D672" s="171"/>
      <c r="E672" s="171"/>
    </row>
    <row r="673" spans="2:5" x14ac:dyDescent="0.25">
      <c r="B673" s="140"/>
      <c r="C673" s="171"/>
      <c r="D673" s="171"/>
      <c r="E673" s="171"/>
    </row>
    <row r="674" spans="2:5" x14ac:dyDescent="0.25">
      <c r="B674" s="140"/>
      <c r="C674" s="171"/>
      <c r="D674" s="171"/>
      <c r="E674" s="171"/>
    </row>
    <row r="675" spans="2:5" x14ac:dyDescent="0.25">
      <c r="B675" s="140"/>
      <c r="C675" s="171"/>
      <c r="D675" s="171"/>
      <c r="E675" s="171"/>
    </row>
    <row r="676" spans="2:5" x14ac:dyDescent="0.25">
      <c r="B676" s="140"/>
      <c r="C676" s="171"/>
      <c r="D676" s="171"/>
      <c r="E676" s="171"/>
    </row>
    <row r="677" spans="2:5" x14ac:dyDescent="0.25">
      <c r="B677" s="140"/>
      <c r="C677" s="171"/>
      <c r="D677" s="171"/>
      <c r="E677" s="171"/>
    </row>
    <row r="678" spans="2:5" x14ac:dyDescent="0.25">
      <c r="B678" s="140"/>
      <c r="C678" s="171"/>
      <c r="D678" s="171"/>
      <c r="E678" s="171"/>
    </row>
    <row r="679" spans="2:5" x14ac:dyDescent="0.25">
      <c r="B679" s="140"/>
      <c r="C679" s="171"/>
      <c r="D679" s="171"/>
      <c r="E679" s="171"/>
    </row>
    <row r="680" spans="2:5" x14ac:dyDescent="0.25">
      <c r="B680" s="140"/>
      <c r="C680" s="171"/>
      <c r="D680" s="171"/>
      <c r="E680" s="171"/>
    </row>
    <row r="681" spans="2:5" x14ac:dyDescent="0.25">
      <c r="B681" s="140"/>
      <c r="C681" s="171"/>
      <c r="D681" s="171"/>
      <c r="E681" s="171"/>
    </row>
    <row r="682" spans="2:5" x14ac:dyDescent="0.25">
      <c r="B682" s="140"/>
      <c r="C682" s="171"/>
      <c r="D682" s="171"/>
      <c r="E682" s="171"/>
    </row>
    <row r="683" spans="2:5" x14ac:dyDescent="0.25">
      <c r="B683" s="140"/>
      <c r="C683" s="171"/>
      <c r="D683" s="171"/>
      <c r="E683" s="171"/>
    </row>
    <row r="684" spans="2:5" x14ac:dyDescent="0.25">
      <c r="B684" s="140"/>
      <c r="C684" s="171"/>
      <c r="D684" s="171"/>
      <c r="E684" s="171"/>
    </row>
    <row r="685" spans="2:5" x14ac:dyDescent="0.25">
      <c r="B685" s="140"/>
      <c r="C685" s="171"/>
      <c r="D685" s="171"/>
      <c r="E685" s="171"/>
    </row>
    <row r="686" spans="2:5" x14ac:dyDescent="0.25">
      <c r="B686" s="140"/>
      <c r="C686" s="171"/>
      <c r="D686" s="171"/>
      <c r="E686" s="171"/>
    </row>
    <row r="687" spans="2:5" x14ac:dyDescent="0.25">
      <c r="B687" s="140"/>
      <c r="C687" s="171"/>
      <c r="D687" s="171"/>
      <c r="E687" s="171"/>
    </row>
    <row r="688" spans="2:5" x14ac:dyDescent="0.25">
      <c r="B688" s="140"/>
      <c r="C688" s="171"/>
      <c r="D688" s="171"/>
      <c r="E688" s="171"/>
    </row>
    <row r="689" spans="2:5" x14ac:dyDescent="0.25">
      <c r="B689" s="140"/>
      <c r="C689" s="171"/>
      <c r="D689" s="171"/>
      <c r="E689" s="171"/>
    </row>
    <row r="690" spans="2:5" x14ac:dyDescent="0.25">
      <c r="B690" s="140"/>
      <c r="C690" s="171"/>
      <c r="D690" s="171"/>
      <c r="E690" s="171"/>
    </row>
    <row r="691" spans="2:5" x14ac:dyDescent="0.25">
      <c r="B691" s="140"/>
      <c r="C691" s="171"/>
      <c r="D691" s="171"/>
      <c r="E691" s="171"/>
    </row>
    <row r="692" spans="2:5" x14ac:dyDescent="0.25">
      <c r="B692" s="140"/>
      <c r="C692" s="171"/>
      <c r="D692" s="171"/>
      <c r="E692" s="171"/>
    </row>
    <row r="693" spans="2:5" x14ac:dyDescent="0.25">
      <c r="B693" s="140"/>
      <c r="C693" s="171"/>
      <c r="D693" s="171"/>
      <c r="E693" s="171"/>
    </row>
    <row r="694" spans="2:5" x14ac:dyDescent="0.25">
      <c r="B694" s="140"/>
      <c r="C694" s="171"/>
      <c r="D694" s="171"/>
      <c r="E694" s="171"/>
    </row>
    <row r="695" spans="2:5" x14ac:dyDescent="0.25">
      <c r="B695" s="140"/>
      <c r="C695" s="171"/>
      <c r="D695" s="171"/>
      <c r="E695" s="171"/>
    </row>
    <row r="696" spans="2:5" x14ac:dyDescent="0.25">
      <c r="B696" s="140"/>
      <c r="C696" s="171"/>
      <c r="D696" s="171"/>
      <c r="E696" s="171"/>
    </row>
    <row r="697" spans="2:5" x14ac:dyDescent="0.25">
      <c r="B697" s="140"/>
      <c r="C697" s="171"/>
      <c r="D697" s="171"/>
      <c r="E697" s="171"/>
    </row>
    <row r="698" spans="2:5" x14ac:dyDescent="0.25">
      <c r="B698" s="140"/>
      <c r="C698" s="171"/>
      <c r="D698" s="171"/>
      <c r="E698" s="171"/>
    </row>
    <row r="699" spans="2:5" x14ac:dyDescent="0.25">
      <c r="B699" s="140"/>
      <c r="C699" s="171"/>
      <c r="D699" s="171"/>
      <c r="E699" s="171"/>
    </row>
    <row r="700" spans="2:5" x14ac:dyDescent="0.25">
      <c r="B700" s="140"/>
      <c r="C700" s="171"/>
      <c r="D700" s="171"/>
      <c r="E700" s="171"/>
    </row>
    <row r="701" spans="2:5" x14ac:dyDescent="0.25">
      <c r="B701" s="140"/>
      <c r="C701" s="171"/>
      <c r="D701" s="171"/>
      <c r="E701" s="171"/>
    </row>
    <row r="702" spans="2:5" x14ac:dyDescent="0.25">
      <c r="B702" s="140"/>
      <c r="C702" s="171"/>
      <c r="D702" s="171"/>
      <c r="E702" s="171"/>
    </row>
    <row r="703" spans="2:5" x14ac:dyDescent="0.25">
      <c r="B703" s="140"/>
      <c r="C703" s="171"/>
      <c r="D703" s="171"/>
      <c r="E703" s="171"/>
    </row>
    <row r="704" spans="2:5" x14ac:dyDescent="0.25">
      <c r="B704" s="140"/>
      <c r="C704" s="171"/>
      <c r="D704" s="171"/>
      <c r="E704" s="171"/>
    </row>
    <row r="705" spans="2:5" x14ac:dyDescent="0.25">
      <c r="B705" s="140"/>
      <c r="C705" s="171"/>
      <c r="D705" s="171"/>
      <c r="E705" s="171"/>
    </row>
    <row r="706" spans="2:5" x14ac:dyDescent="0.25">
      <c r="B706" s="140"/>
      <c r="C706" s="171"/>
      <c r="D706" s="171"/>
      <c r="E706" s="171"/>
    </row>
    <row r="707" spans="2:5" x14ac:dyDescent="0.25">
      <c r="B707" s="140"/>
      <c r="C707" s="171"/>
      <c r="D707" s="171"/>
      <c r="E707" s="171"/>
    </row>
    <row r="708" spans="2:5" x14ac:dyDescent="0.25">
      <c r="B708" s="140"/>
      <c r="C708" s="171"/>
      <c r="D708" s="171"/>
      <c r="E708" s="171"/>
    </row>
    <row r="709" spans="2:5" x14ac:dyDescent="0.25">
      <c r="B709" s="140"/>
      <c r="C709" s="171"/>
      <c r="D709" s="171"/>
      <c r="E709" s="171"/>
    </row>
    <row r="710" spans="2:5" x14ac:dyDescent="0.25">
      <c r="B710" s="140"/>
      <c r="C710" s="171"/>
      <c r="D710" s="171"/>
      <c r="E710" s="171"/>
    </row>
    <row r="711" spans="2:5" x14ac:dyDescent="0.25">
      <c r="B711" s="140"/>
      <c r="C711" s="171"/>
      <c r="D711" s="171"/>
      <c r="E711" s="171"/>
    </row>
    <row r="712" spans="2:5" x14ac:dyDescent="0.25">
      <c r="B712" s="140"/>
      <c r="C712" s="171"/>
      <c r="D712" s="171"/>
      <c r="E712" s="171"/>
    </row>
    <row r="713" spans="2:5" x14ac:dyDescent="0.25">
      <c r="B713" s="140"/>
      <c r="C713" s="171"/>
      <c r="D713" s="171"/>
      <c r="E713" s="171"/>
    </row>
    <row r="714" spans="2:5" x14ac:dyDescent="0.25">
      <c r="B714" s="140"/>
      <c r="C714" s="171"/>
      <c r="D714" s="171"/>
      <c r="E714" s="171"/>
    </row>
    <row r="715" spans="2:5" x14ac:dyDescent="0.25">
      <c r="B715" s="140"/>
      <c r="C715" s="171"/>
      <c r="D715" s="171"/>
      <c r="E715" s="171"/>
    </row>
    <row r="716" spans="2:5" x14ac:dyDescent="0.25">
      <c r="B716" s="140"/>
      <c r="C716" s="171"/>
      <c r="D716" s="171"/>
      <c r="E716" s="171"/>
    </row>
    <row r="717" spans="2:5" x14ac:dyDescent="0.25">
      <c r="B717" s="140"/>
      <c r="C717" s="171"/>
      <c r="D717" s="171"/>
      <c r="E717" s="171"/>
    </row>
    <row r="718" spans="2:5" x14ac:dyDescent="0.25">
      <c r="B718" s="140"/>
      <c r="C718" s="171"/>
      <c r="D718" s="171"/>
      <c r="E718" s="171"/>
    </row>
    <row r="719" spans="2:5" x14ac:dyDescent="0.25">
      <c r="B719" s="140"/>
      <c r="C719" s="171"/>
      <c r="D719" s="171"/>
      <c r="E719" s="171"/>
    </row>
    <row r="720" spans="2:5" x14ac:dyDescent="0.25">
      <c r="B720" s="140"/>
      <c r="C720" s="171"/>
      <c r="D720" s="171"/>
      <c r="E720" s="171"/>
    </row>
    <row r="721" spans="2:5" x14ac:dyDescent="0.25">
      <c r="B721" s="140"/>
      <c r="C721" s="171"/>
      <c r="D721" s="171"/>
      <c r="E721" s="171"/>
    </row>
    <row r="722" spans="2:5" x14ac:dyDescent="0.25">
      <c r="B722" s="140"/>
      <c r="C722" s="171"/>
      <c r="D722" s="171"/>
      <c r="E722" s="171"/>
    </row>
    <row r="723" spans="2:5" x14ac:dyDescent="0.25">
      <c r="B723" s="140"/>
      <c r="C723" s="171"/>
      <c r="D723" s="171"/>
      <c r="E723" s="171"/>
    </row>
    <row r="724" spans="2:5" x14ac:dyDescent="0.25">
      <c r="B724" s="140"/>
      <c r="C724" s="171"/>
      <c r="D724" s="171"/>
      <c r="E724" s="171"/>
    </row>
    <row r="725" spans="2:5" x14ac:dyDescent="0.25">
      <c r="B725" s="140"/>
      <c r="C725" s="171"/>
      <c r="D725" s="171"/>
      <c r="E725" s="171"/>
    </row>
    <row r="726" spans="2:5" x14ac:dyDescent="0.25">
      <c r="B726" s="140"/>
      <c r="C726" s="171"/>
      <c r="D726" s="171"/>
      <c r="E726" s="171"/>
    </row>
    <row r="727" spans="2:5" x14ac:dyDescent="0.25">
      <c r="B727" s="140"/>
      <c r="C727" s="171"/>
      <c r="D727" s="171"/>
      <c r="E727" s="171"/>
    </row>
    <row r="728" spans="2:5" x14ac:dyDescent="0.25">
      <c r="B728" s="140"/>
      <c r="C728" s="171"/>
      <c r="D728" s="171"/>
      <c r="E728" s="171"/>
    </row>
    <row r="729" spans="2:5" x14ac:dyDescent="0.25">
      <c r="B729" s="140"/>
      <c r="C729" s="171"/>
      <c r="D729" s="171"/>
      <c r="E729" s="171"/>
    </row>
    <row r="730" spans="2:5" x14ac:dyDescent="0.25">
      <c r="B730" s="140"/>
      <c r="C730" s="171"/>
      <c r="D730" s="171"/>
      <c r="E730" s="171"/>
    </row>
    <row r="731" spans="2:5" x14ac:dyDescent="0.25">
      <c r="B731" s="140"/>
      <c r="C731" s="171"/>
      <c r="D731" s="171"/>
      <c r="E731" s="171"/>
    </row>
    <row r="732" spans="2:5" x14ac:dyDescent="0.25">
      <c r="B732" s="140"/>
      <c r="C732" s="171"/>
      <c r="D732" s="171"/>
      <c r="E732" s="171"/>
    </row>
    <row r="733" spans="2:5" x14ac:dyDescent="0.25">
      <c r="B733" s="140"/>
      <c r="C733" s="171"/>
      <c r="D733" s="171"/>
      <c r="E733" s="171"/>
    </row>
    <row r="734" spans="2:5" x14ac:dyDescent="0.25">
      <c r="B734" s="140"/>
      <c r="C734" s="171"/>
      <c r="D734" s="171"/>
      <c r="E734" s="171"/>
    </row>
    <row r="735" spans="2:5" x14ac:dyDescent="0.25">
      <c r="B735" s="140"/>
      <c r="C735" s="171"/>
      <c r="D735" s="171"/>
      <c r="E735" s="171"/>
    </row>
    <row r="736" spans="2:5" x14ac:dyDescent="0.25">
      <c r="B736" s="140"/>
      <c r="C736" s="171"/>
      <c r="D736" s="171"/>
      <c r="E736" s="171"/>
    </row>
    <row r="737" spans="2:5" x14ac:dyDescent="0.25">
      <c r="B737" s="140"/>
      <c r="C737" s="171"/>
      <c r="D737" s="171"/>
      <c r="E737" s="171"/>
    </row>
    <row r="738" spans="2:5" x14ac:dyDescent="0.25">
      <c r="B738" s="140"/>
      <c r="C738" s="171"/>
      <c r="D738" s="171"/>
      <c r="E738" s="171"/>
    </row>
    <row r="739" spans="2:5" x14ac:dyDescent="0.25">
      <c r="B739" s="140"/>
      <c r="C739" s="171"/>
      <c r="D739" s="171"/>
      <c r="E739" s="171"/>
    </row>
    <row r="740" spans="2:5" x14ac:dyDescent="0.25">
      <c r="B740" s="140"/>
      <c r="C740" s="171"/>
      <c r="D740" s="171"/>
      <c r="E740" s="171"/>
    </row>
    <row r="741" spans="2:5" x14ac:dyDescent="0.25">
      <c r="B741" s="140"/>
      <c r="C741" s="171"/>
      <c r="D741" s="171"/>
      <c r="E741" s="171"/>
    </row>
    <row r="742" spans="2:5" x14ac:dyDescent="0.25">
      <c r="B742" s="140"/>
      <c r="C742" s="171"/>
      <c r="D742" s="171"/>
      <c r="E742" s="171"/>
    </row>
    <row r="743" spans="2:5" x14ac:dyDescent="0.25">
      <c r="B743" s="140"/>
      <c r="C743" s="171"/>
      <c r="D743" s="171"/>
      <c r="E743" s="171"/>
    </row>
    <row r="744" spans="2:5" x14ac:dyDescent="0.25">
      <c r="B744" s="140"/>
      <c r="C744" s="171"/>
      <c r="D744" s="171"/>
      <c r="E744" s="171"/>
    </row>
    <row r="745" spans="2:5" x14ac:dyDescent="0.25">
      <c r="B745" s="140"/>
      <c r="C745" s="171"/>
      <c r="D745" s="171"/>
      <c r="E745" s="171"/>
    </row>
    <row r="746" spans="2:5" x14ac:dyDescent="0.25">
      <c r="B746" s="140"/>
      <c r="C746" s="171"/>
      <c r="D746" s="171"/>
      <c r="E746" s="171"/>
    </row>
    <row r="747" spans="2:5" x14ac:dyDescent="0.25">
      <c r="B747" s="140"/>
      <c r="C747" s="171"/>
      <c r="D747" s="171"/>
      <c r="E747" s="171"/>
    </row>
    <row r="748" spans="2:5" x14ac:dyDescent="0.25">
      <c r="B748" s="140"/>
      <c r="C748" s="171"/>
      <c r="D748" s="171"/>
      <c r="E748" s="171"/>
    </row>
    <row r="749" spans="2:5" x14ac:dyDescent="0.25">
      <c r="B749" s="140"/>
      <c r="C749" s="171"/>
      <c r="D749" s="171"/>
      <c r="E749" s="171"/>
    </row>
    <row r="750" spans="2:5" x14ac:dyDescent="0.25">
      <c r="B750" s="140"/>
      <c r="C750" s="171"/>
      <c r="D750" s="171"/>
      <c r="E750" s="171"/>
    </row>
    <row r="751" spans="2:5" x14ac:dyDescent="0.25">
      <c r="B751" s="140"/>
      <c r="C751" s="171"/>
      <c r="D751" s="171"/>
      <c r="E751" s="171"/>
    </row>
    <row r="752" spans="2:5" x14ac:dyDescent="0.25">
      <c r="B752" s="140"/>
      <c r="C752" s="171"/>
      <c r="D752" s="171"/>
      <c r="E752" s="171"/>
    </row>
    <row r="753" spans="2:5" x14ac:dyDescent="0.25">
      <c r="B753" s="140"/>
      <c r="C753" s="171"/>
      <c r="D753" s="171"/>
      <c r="E753" s="171"/>
    </row>
    <row r="754" spans="2:5" x14ac:dyDescent="0.25">
      <c r="B754" s="140"/>
      <c r="C754" s="171"/>
      <c r="D754" s="171"/>
      <c r="E754" s="171"/>
    </row>
    <row r="755" spans="2:5" x14ac:dyDescent="0.25">
      <c r="B755" s="140"/>
      <c r="C755" s="171"/>
      <c r="D755" s="171"/>
      <c r="E755" s="171"/>
    </row>
    <row r="756" spans="2:5" x14ac:dyDescent="0.25">
      <c r="B756" s="140"/>
      <c r="C756" s="171"/>
      <c r="D756" s="171"/>
      <c r="E756" s="171"/>
    </row>
    <row r="757" spans="2:5" x14ac:dyDescent="0.25">
      <c r="B757" s="140"/>
      <c r="C757" s="171"/>
      <c r="D757" s="171"/>
      <c r="E757" s="171"/>
    </row>
    <row r="758" spans="2:5" x14ac:dyDescent="0.25">
      <c r="B758" s="140"/>
      <c r="C758" s="171"/>
      <c r="D758" s="171"/>
      <c r="E758" s="171"/>
    </row>
    <row r="759" spans="2:5" x14ac:dyDescent="0.25">
      <c r="B759" s="140"/>
      <c r="C759" s="171"/>
      <c r="D759" s="171"/>
      <c r="E759" s="171"/>
    </row>
    <row r="760" spans="2:5" x14ac:dyDescent="0.25">
      <c r="B760" s="140"/>
      <c r="C760" s="171"/>
      <c r="D760" s="171"/>
      <c r="E760" s="171"/>
    </row>
    <row r="761" spans="2:5" x14ac:dyDescent="0.25">
      <c r="B761" s="140"/>
      <c r="C761" s="171"/>
      <c r="D761" s="171"/>
      <c r="E761" s="171"/>
    </row>
    <row r="762" spans="2:5" x14ac:dyDescent="0.25">
      <c r="B762" s="140"/>
      <c r="C762" s="171"/>
      <c r="D762" s="171"/>
      <c r="E762" s="171"/>
    </row>
    <row r="763" spans="2:5" x14ac:dyDescent="0.25">
      <c r="B763" s="140"/>
      <c r="C763" s="171"/>
      <c r="D763" s="171"/>
      <c r="E763" s="171"/>
    </row>
    <row r="764" spans="2:5" x14ac:dyDescent="0.25">
      <c r="B764" s="140"/>
      <c r="C764" s="171"/>
      <c r="D764" s="171"/>
      <c r="E764" s="171"/>
    </row>
    <row r="765" spans="2:5" x14ac:dyDescent="0.25">
      <c r="B765" s="140"/>
      <c r="C765" s="171"/>
      <c r="D765" s="171"/>
      <c r="E765" s="171"/>
    </row>
    <row r="766" spans="2:5" x14ac:dyDescent="0.25">
      <c r="B766" s="140"/>
      <c r="C766" s="171"/>
      <c r="D766" s="171"/>
      <c r="E766" s="171"/>
    </row>
    <row r="767" spans="2:5" x14ac:dyDescent="0.25">
      <c r="B767" s="140"/>
      <c r="C767" s="171"/>
      <c r="D767" s="171"/>
      <c r="E767" s="171"/>
    </row>
    <row r="768" spans="2:5" x14ac:dyDescent="0.25">
      <c r="C768" s="172"/>
      <c r="D768" s="172"/>
      <c r="E768" s="172"/>
    </row>
    <row r="769" spans="3:5" x14ac:dyDescent="0.25">
      <c r="C769" s="172"/>
      <c r="D769" s="172"/>
      <c r="E769" s="172"/>
    </row>
    <row r="770" spans="3:5" x14ac:dyDescent="0.25">
      <c r="C770" s="172"/>
      <c r="D770" s="172"/>
      <c r="E770" s="172"/>
    </row>
  </sheetData>
  <mergeCells count="8">
    <mergeCell ref="Q2:Q4"/>
    <mergeCell ref="R2:T3"/>
    <mergeCell ref="M2:O3"/>
    <mergeCell ref="B2:B4"/>
    <mergeCell ref="C2:E3"/>
    <mergeCell ref="G2:G4"/>
    <mergeCell ref="H2:J3"/>
    <mergeCell ref="L2:L4"/>
  </mergeCells>
  <phoneticPr fontId="1" type="noConversion"/>
  <pageMargins left="0.31496062992125984" right="0.31496062992125984" top="0.39370078740157483" bottom="0.39370078740157483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EB1D64-417D-473C-89CF-B53B56F830A8}">
  <dimension ref="B2:T361"/>
  <sheetViews>
    <sheetView workbookViewId="0">
      <selection activeCell="U302" sqref="U302"/>
    </sheetView>
  </sheetViews>
  <sheetFormatPr defaultRowHeight="15" x14ac:dyDescent="0.25"/>
  <cols>
    <col min="1" max="1" width="13.28515625" customWidth="1"/>
    <col min="2" max="2" width="2.140625" style="121" customWidth="1"/>
    <col min="3" max="3" width="9.85546875" customWidth="1"/>
    <col min="4" max="4" width="12.140625" style="1" customWidth="1"/>
    <col min="5" max="5" width="97.5703125" customWidth="1"/>
    <col min="6" max="6" width="8.7109375" customWidth="1"/>
    <col min="7" max="7" width="8.7109375" style="2" customWidth="1"/>
    <col min="8" max="12" width="8.7109375" style="117" customWidth="1"/>
    <col min="13" max="15" width="8.7109375" style="117" hidden="1" customWidth="1"/>
    <col min="16" max="16" width="8.7109375" style="118" customWidth="1"/>
    <col min="17" max="17" width="8.7109375" style="118" hidden="1" customWidth="1"/>
    <col min="18" max="18" width="1.7109375" style="250" customWidth="1"/>
    <col min="19" max="19" width="9.140625" style="121"/>
  </cols>
  <sheetData>
    <row r="2" spans="3:19" s="121" customFormat="1" ht="7.5" customHeight="1" x14ac:dyDescent="0.25">
      <c r="D2" s="248"/>
      <c r="G2" s="167"/>
      <c r="H2" s="249"/>
      <c r="I2" s="249"/>
      <c r="J2" s="249"/>
      <c r="K2" s="249"/>
      <c r="L2" s="249"/>
      <c r="M2" s="249"/>
      <c r="N2" s="249"/>
      <c r="O2" s="249"/>
      <c r="P2" s="250"/>
      <c r="Q2" s="250"/>
      <c r="R2" s="250"/>
    </row>
    <row r="3" spans="3:19" ht="18.75" hidden="1" x14ac:dyDescent="0.25">
      <c r="C3" s="340" t="s">
        <v>0</v>
      </c>
      <c r="D3" s="341"/>
      <c r="E3" s="341"/>
      <c r="F3" s="341"/>
      <c r="G3" s="341"/>
      <c r="H3" s="341"/>
      <c r="I3" s="341"/>
      <c r="J3" s="341"/>
      <c r="K3" s="341"/>
      <c r="L3" s="341"/>
      <c r="M3" s="341"/>
      <c r="N3" s="341"/>
      <c r="O3" s="341"/>
      <c r="P3" s="341"/>
      <c r="Q3" s="341"/>
      <c r="R3" s="257"/>
    </row>
    <row r="4" spans="3:19" ht="15.75" hidden="1" x14ac:dyDescent="0.25">
      <c r="C4" s="274" t="s">
        <v>1</v>
      </c>
      <c r="D4" s="274"/>
      <c r="E4" s="274"/>
      <c r="F4" s="342"/>
      <c r="G4" s="342"/>
      <c r="H4" s="342"/>
      <c r="I4" s="342"/>
      <c r="J4" s="342"/>
      <c r="K4" s="342"/>
      <c r="L4" s="342"/>
      <c r="M4" s="342"/>
      <c r="N4" s="342"/>
      <c r="O4" s="342"/>
      <c r="P4" s="342"/>
      <c r="Q4" s="240"/>
      <c r="R4" s="258"/>
    </row>
    <row r="5" spans="3:19" x14ac:dyDescent="0.25">
      <c r="C5" s="275" t="s">
        <v>2</v>
      </c>
      <c r="D5" s="276" t="s">
        <v>3</v>
      </c>
      <c r="E5" s="275" t="s">
        <v>4</v>
      </c>
      <c r="F5" s="280" t="s">
        <v>5</v>
      </c>
      <c r="G5" s="281"/>
      <c r="H5" s="281"/>
      <c r="I5" s="281"/>
      <c r="J5" s="281"/>
      <c r="K5" s="281"/>
      <c r="L5" s="281"/>
      <c r="M5" s="281"/>
      <c r="N5" s="281"/>
      <c r="O5" s="281"/>
      <c r="P5" s="281"/>
      <c r="Q5" s="282"/>
      <c r="R5" s="254"/>
    </row>
    <row r="6" spans="3:19" x14ac:dyDescent="0.25">
      <c r="C6" s="275"/>
      <c r="D6" s="276"/>
      <c r="E6" s="275"/>
      <c r="F6" s="105" t="s">
        <v>2053</v>
      </c>
      <c r="G6" s="105" t="s">
        <v>2052</v>
      </c>
      <c r="H6" s="105" t="s">
        <v>9</v>
      </c>
      <c r="I6" s="105" t="s">
        <v>2133</v>
      </c>
      <c r="J6" s="105" t="s">
        <v>2127</v>
      </c>
      <c r="K6" s="105" t="s">
        <v>2128</v>
      </c>
      <c r="L6" s="105" t="s">
        <v>10</v>
      </c>
      <c r="M6" s="105" t="s">
        <v>2136</v>
      </c>
      <c r="N6" s="105" t="s">
        <v>2129</v>
      </c>
      <c r="O6" s="105" t="s">
        <v>2135</v>
      </c>
      <c r="P6" s="105" t="s">
        <v>11</v>
      </c>
      <c r="Q6" s="105" t="s">
        <v>2134</v>
      </c>
      <c r="R6" s="254"/>
      <c r="S6" s="251" t="s">
        <v>2126</v>
      </c>
    </row>
    <row r="7" spans="3:19" hidden="1" x14ac:dyDescent="0.25">
      <c r="C7" s="69" t="s">
        <v>19</v>
      </c>
      <c r="D7" s="70">
        <v>44615</v>
      </c>
      <c r="E7" s="71" t="s">
        <v>20</v>
      </c>
      <c r="F7" s="71"/>
      <c r="G7" s="192"/>
      <c r="H7" s="154"/>
      <c r="I7" s="154"/>
      <c r="J7" s="154"/>
      <c r="K7" s="154"/>
      <c r="L7" s="105">
        <v>46.1</v>
      </c>
      <c r="M7" s="105"/>
      <c r="N7" s="105"/>
      <c r="O7" s="105"/>
      <c r="P7" s="154"/>
      <c r="Q7" s="154"/>
      <c r="R7" s="259"/>
      <c r="S7" s="121">
        <v>25</v>
      </c>
    </row>
    <row r="8" spans="3:19" hidden="1" x14ac:dyDescent="0.25">
      <c r="C8" s="69" t="s">
        <v>21</v>
      </c>
      <c r="D8" s="70">
        <v>44616</v>
      </c>
      <c r="E8" s="71" t="s">
        <v>22</v>
      </c>
      <c r="F8" s="71"/>
      <c r="G8" s="192"/>
      <c r="H8" s="114"/>
      <c r="I8" s="114"/>
      <c r="J8" s="114"/>
      <c r="K8" s="114"/>
      <c r="L8" s="105">
        <v>32.4</v>
      </c>
      <c r="M8" s="105"/>
      <c r="N8" s="105"/>
      <c r="O8" s="105"/>
      <c r="P8" s="105">
        <v>48.2</v>
      </c>
      <c r="Q8" s="105"/>
      <c r="R8" s="254"/>
      <c r="S8" s="121">
        <v>25</v>
      </c>
    </row>
    <row r="9" spans="3:19" hidden="1" x14ac:dyDescent="0.25">
      <c r="C9" s="69" t="s">
        <v>23</v>
      </c>
      <c r="D9" s="70">
        <v>44617</v>
      </c>
      <c r="E9" s="71" t="s">
        <v>24</v>
      </c>
      <c r="F9" s="71"/>
      <c r="G9" s="192"/>
      <c r="H9" s="106">
        <v>21.6</v>
      </c>
      <c r="I9" s="106"/>
      <c r="J9" s="106"/>
      <c r="K9" s="106"/>
      <c r="L9" s="154"/>
      <c r="M9" s="154"/>
      <c r="N9" s="154"/>
      <c r="O9" s="154"/>
      <c r="P9" s="154"/>
      <c r="Q9" s="154"/>
      <c r="R9" s="259"/>
      <c r="S9" s="121">
        <v>25</v>
      </c>
    </row>
    <row r="10" spans="3:19" hidden="1" x14ac:dyDescent="0.25">
      <c r="C10" s="69" t="s">
        <v>25</v>
      </c>
      <c r="D10" s="70">
        <v>44618</v>
      </c>
      <c r="E10" s="71" t="s">
        <v>26</v>
      </c>
      <c r="F10" s="71"/>
      <c r="G10" s="192"/>
      <c r="H10" s="114"/>
      <c r="I10" s="114"/>
      <c r="J10" s="114"/>
      <c r="K10" s="114"/>
      <c r="L10" s="107">
        <v>21.8</v>
      </c>
      <c r="M10" s="107"/>
      <c r="N10" s="107"/>
      <c r="O10" s="107"/>
      <c r="P10" s="154"/>
      <c r="Q10" s="154"/>
      <c r="R10" s="259"/>
      <c r="S10" s="121">
        <v>25</v>
      </c>
    </row>
    <row r="11" spans="3:19" hidden="1" x14ac:dyDescent="0.25">
      <c r="C11" s="69" t="s">
        <v>27</v>
      </c>
      <c r="D11" s="70">
        <v>44618</v>
      </c>
      <c r="E11" s="71" t="s">
        <v>28</v>
      </c>
      <c r="F11" s="71"/>
      <c r="G11" s="192"/>
      <c r="H11" s="114"/>
      <c r="I11" s="114"/>
      <c r="J11" s="114"/>
      <c r="K11" s="114"/>
      <c r="L11" s="105">
        <v>31</v>
      </c>
      <c r="M11" s="105"/>
      <c r="N11" s="105"/>
      <c r="O11" s="105"/>
      <c r="P11" s="105">
        <v>36.9</v>
      </c>
      <c r="Q11" s="105"/>
      <c r="R11" s="254"/>
      <c r="S11" s="121">
        <v>25</v>
      </c>
    </row>
    <row r="12" spans="3:19" hidden="1" x14ac:dyDescent="0.25">
      <c r="C12" s="69" t="s">
        <v>29</v>
      </c>
      <c r="D12" s="70">
        <v>44622</v>
      </c>
      <c r="E12" s="71" t="s">
        <v>30</v>
      </c>
      <c r="F12" s="71"/>
      <c r="G12" s="192"/>
      <c r="H12" s="106">
        <v>25.7</v>
      </c>
      <c r="I12" s="106"/>
      <c r="J12" s="106"/>
      <c r="K12" s="106"/>
      <c r="L12" s="105">
        <v>36.9</v>
      </c>
      <c r="M12" s="105"/>
      <c r="N12" s="105"/>
      <c r="O12" s="105"/>
      <c r="P12" s="105">
        <v>48.5</v>
      </c>
      <c r="Q12" s="105"/>
      <c r="R12" s="254"/>
      <c r="S12" s="121">
        <v>25</v>
      </c>
    </row>
    <row r="13" spans="3:19" hidden="1" x14ac:dyDescent="0.25">
      <c r="C13" s="69" t="s">
        <v>31</v>
      </c>
      <c r="D13" s="70">
        <v>44614</v>
      </c>
      <c r="E13" s="71" t="s">
        <v>32</v>
      </c>
      <c r="F13" s="71"/>
      <c r="G13" s="192"/>
      <c r="H13" s="106"/>
      <c r="I13" s="106"/>
      <c r="J13" s="106"/>
      <c r="K13" s="106"/>
      <c r="L13" s="105"/>
      <c r="M13" s="105"/>
      <c r="N13" s="105"/>
      <c r="O13" s="105"/>
      <c r="P13" s="105"/>
      <c r="Q13" s="105"/>
      <c r="R13" s="254"/>
      <c r="S13" s="121">
        <v>25</v>
      </c>
    </row>
    <row r="14" spans="3:19" hidden="1" x14ac:dyDescent="0.25">
      <c r="C14" s="69" t="s">
        <v>33</v>
      </c>
      <c r="D14" s="70">
        <v>44628</v>
      </c>
      <c r="E14" s="71" t="s">
        <v>34</v>
      </c>
      <c r="F14" s="71"/>
      <c r="G14" s="192"/>
      <c r="H14" s="105">
        <v>25.2</v>
      </c>
      <c r="I14" s="105"/>
      <c r="J14" s="105"/>
      <c r="K14" s="105"/>
      <c r="L14" s="105">
        <v>30.3</v>
      </c>
      <c r="M14" s="105"/>
      <c r="N14" s="105"/>
      <c r="O14" s="105"/>
      <c r="P14" s="105">
        <v>38.9</v>
      </c>
      <c r="Q14" s="105"/>
      <c r="R14" s="254"/>
      <c r="S14" s="121">
        <v>25</v>
      </c>
    </row>
    <row r="15" spans="3:19" hidden="1" x14ac:dyDescent="0.25">
      <c r="C15" s="69" t="s">
        <v>33</v>
      </c>
      <c r="D15" s="70">
        <v>44628</v>
      </c>
      <c r="E15" s="71" t="s">
        <v>35</v>
      </c>
      <c r="F15" s="71"/>
      <c r="G15" s="192"/>
      <c r="H15" s="107">
        <v>22.2</v>
      </c>
      <c r="I15" s="107"/>
      <c r="J15" s="107"/>
      <c r="K15" s="107"/>
      <c r="L15" s="105">
        <v>28.1</v>
      </c>
      <c r="M15" s="105"/>
      <c r="N15" s="105"/>
      <c r="O15" s="105"/>
      <c r="P15" s="105">
        <v>35.6</v>
      </c>
      <c r="Q15" s="105"/>
      <c r="R15" s="254"/>
      <c r="S15" s="121">
        <v>25</v>
      </c>
    </row>
    <row r="16" spans="3:19" hidden="1" x14ac:dyDescent="0.25">
      <c r="C16" s="69" t="s">
        <v>36</v>
      </c>
      <c r="D16" s="70">
        <v>44629</v>
      </c>
      <c r="E16" s="71" t="s">
        <v>37</v>
      </c>
      <c r="F16" s="71"/>
      <c r="G16" s="192"/>
      <c r="H16" s="105">
        <v>25.9</v>
      </c>
      <c r="I16" s="105"/>
      <c r="J16" s="105"/>
      <c r="K16" s="105"/>
      <c r="L16" s="105">
        <v>26.2</v>
      </c>
      <c r="M16" s="105"/>
      <c r="N16" s="105"/>
      <c r="O16" s="105"/>
      <c r="P16" s="105">
        <v>38</v>
      </c>
      <c r="Q16" s="105"/>
      <c r="R16" s="254"/>
      <c r="S16" s="121">
        <v>25</v>
      </c>
    </row>
    <row r="17" spans="3:19" hidden="1" x14ac:dyDescent="0.25">
      <c r="C17" s="69" t="s">
        <v>38</v>
      </c>
      <c r="D17" s="70">
        <v>44630</v>
      </c>
      <c r="E17" s="71" t="s">
        <v>39</v>
      </c>
      <c r="F17" s="71"/>
      <c r="G17" s="192"/>
      <c r="H17" s="105">
        <v>25.4</v>
      </c>
      <c r="I17" s="105"/>
      <c r="J17" s="105"/>
      <c r="K17" s="105"/>
      <c r="L17" s="105">
        <v>27.1</v>
      </c>
      <c r="M17" s="105"/>
      <c r="N17" s="105"/>
      <c r="O17" s="105"/>
      <c r="P17" s="105">
        <v>37.700000000000003</v>
      </c>
      <c r="Q17" s="105"/>
      <c r="R17" s="254"/>
      <c r="S17" s="121">
        <v>25</v>
      </c>
    </row>
    <row r="18" spans="3:19" hidden="1" x14ac:dyDescent="0.25">
      <c r="C18" s="69" t="s">
        <v>40</v>
      </c>
      <c r="D18" s="70">
        <v>44637</v>
      </c>
      <c r="E18" s="71" t="s">
        <v>41</v>
      </c>
      <c r="F18" s="71"/>
      <c r="G18" s="192"/>
      <c r="H18" s="106">
        <v>32.5</v>
      </c>
      <c r="I18" s="106"/>
      <c r="J18" s="106"/>
      <c r="K18" s="106"/>
      <c r="L18" s="105">
        <v>37.299999999999997</v>
      </c>
      <c r="M18" s="105"/>
      <c r="N18" s="105"/>
      <c r="O18" s="105"/>
      <c r="P18" s="105">
        <v>50.8</v>
      </c>
      <c r="Q18" s="105"/>
      <c r="R18" s="254"/>
      <c r="S18" s="121">
        <v>25</v>
      </c>
    </row>
    <row r="19" spans="3:19" hidden="1" x14ac:dyDescent="0.25">
      <c r="C19" s="69" t="s">
        <v>42</v>
      </c>
      <c r="D19" s="70">
        <v>44638</v>
      </c>
      <c r="E19" s="71" t="s">
        <v>43</v>
      </c>
      <c r="F19" s="71"/>
      <c r="G19" s="192"/>
      <c r="H19" s="106">
        <v>28.5</v>
      </c>
      <c r="I19" s="106"/>
      <c r="J19" s="106"/>
      <c r="K19" s="106"/>
      <c r="L19" s="105">
        <v>37.700000000000003</v>
      </c>
      <c r="M19" s="105"/>
      <c r="N19" s="105"/>
      <c r="O19" s="105"/>
      <c r="P19" s="105">
        <v>43.4</v>
      </c>
      <c r="Q19" s="105"/>
      <c r="R19" s="254"/>
      <c r="S19" s="121">
        <v>25</v>
      </c>
    </row>
    <row r="20" spans="3:19" hidden="1" x14ac:dyDescent="0.25">
      <c r="C20" s="69" t="s">
        <v>44</v>
      </c>
      <c r="D20" s="70">
        <v>44639</v>
      </c>
      <c r="E20" s="71" t="s">
        <v>45</v>
      </c>
      <c r="F20" s="71"/>
      <c r="G20" s="192"/>
      <c r="H20" s="106">
        <v>32.799999999999997</v>
      </c>
      <c r="I20" s="106"/>
      <c r="J20" s="106"/>
      <c r="K20" s="106"/>
      <c r="L20" s="105">
        <v>39.5</v>
      </c>
      <c r="M20" s="105"/>
      <c r="N20" s="105"/>
      <c r="O20" s="105"/>
      <c r="P20" s="105">
        <v>47.2</v>
      </c>
      <c r="Q20" s="105"/>
      <c r="R20" s="254"/>
      <c r="S20" s="121">
        <v>25</v>
      </c>
    </row>
    <row r="21" spans="3:19" hidden="1" x14ac:dyDescent="0.25">
      <c r="C21" s="69" t="s">
        <v>46</v>
      </c>
      <c r="D21" s="70">
        <v>44641</v>
      </c>
      <c r="E21" s="71" t="s">
        <v>47</v>
      </c>
      <c r="F21" s="71"/>
      <c r="G21" s="192"/>
      <c r="H21" s="106">
        <v>26.9</v>
      </c>
      <c r="I21" s="106"/>
      <c r="J21" s="106"/>
      <c r="K21" s="106"/>
      <c r="L21" s="105">
        <v>33.1</v>
      </c>
      <c r="M21" s="105"/>
      <c r="N21" s="105"/>
      <c r="O21" s="105"/>
      <c r="P21" s="105">
        <v>42</v>
      </c>
      <c r="Q21" s="105"/>
      <c r="R21" s="254"/>
      <c r="S21" s="121">
        <v>25</v>
      </c>
    </row>
    <row r="22" spans="3:19" hidden="1" x14ac:dyDescent="0.25">
      <c r="C22" s="69" t="s">
        <v>48</v>
      </c>
      <c r="D22" s="70">
        <v>44642</v>
      </c>
      <c r="E22" s="71" t="s">
        <v>49</v>
      </c>
      <c r="F22" s="71"/>
      <c r="G22" s="192"/>
      <c r="H22" s="106">
        <v>25.3</v>
      </c>
      <c r="I22" s="106"/>
      <c r="J22" s="106"/>
      <c r="K22" s="106"/>
      <c r="L22" s="105">
        <v>30.6</v>
      </c>
      <c r="M22" s="105"/>
      <c r="N22" s="105"/>
      <c r="O22" s="105"/>
      <c r="P22" s="105">
        <v>36.4</v>
      </c>
      <c r="Q22" s="105"/>
      <c r="R22" s="254"/>
      <c r="S22" s="121">
        <v>25</v>
      </c>
    </row>
    <row r="23" spans="3:19" hidden="1" x14ac:dyDescent="0.25">
      <c r="C23" s="69" t="s">
        <v>50</v>
      </c>
      <c r="D23" s="70">
        <v>44643</v>
      </c>
      <c r="E23" s="71" t="s">
        <v>51</v>
      </c>
      <c r="F23" s="71"/>
      <c r="G23" s="192"/>
      <c r="H23" s="114"/>
      <c r="I23" s="114"/>
      <c r="J23" s="114"/>
      <c r="K23" s="114"/>
      <c r="L23" s="105">
        <v>25.2</v>
      </c>
      <c r="M23" s="105"/>
      <c r="N23" s="105"/>
      <c r="O23" s="105"/>
      <c r="P23" s="105">
        <v>33.799999999999997</v>
      </c>
      <c r="Q23" s="105"/>
      <c r="R23" s="254"/>
      <c r="S23" s="121">
        <v>25</v>
      </c>
    </row>
    <row r="24" spans="3:19" hidden="1" x14ac:dyDescent="0.25">
      <c r="C24" s="69" t="s">
        <v>52</v>
      </c>
      <c r="D24" s="70">
        <v>44644</v>
      </c>
      <c r="E24" s="71" t="s">
        <v>53</v>
      </c>
      <c r="F24" s="71"/>
      <c r="G24" s="192"/>
      <c r="H24" s="106">
        <v>27.8</v>
      </c>
      <c r="I24" s="106"/>
      <c r="J24" s="106"/>
      <c r="K24" s="106"/>
      <c r="L24" s="105">
        <v>29.1</v>
      </c>
      <c r="M24" s="105"/>
      <c r="N24" s="105"/>
      <c r="O24" s="105"/>
      <c r="P24" s="105">
        <v>40.799999999999997</v>
      </c>
      <c r="Q24" s="105"/>
      <c r="R24" s="254"/>
      <c r="S24" s="121">
        <v>25</v>
      </c>
    </row>
    <row r="25" spans="3:19" hidden="1" x14ac:dyDescent="0.25">
      <c r="C25" s="69" t="s">
        <v>54</v>
      </c>
      <c r="D25" s="70">
        <v>44645</v>
      </c>
      <c r="E25" s="71" t="s">
        <v>55</v>
      </c>
      <c r="F25" s="71"/>
      <c r="G25" s="192"/>
      <c r="H25" s="106">
        <v>27.2</v>
      </c>
      <c r="I25" s="106"/>
      <c r="J25" s="106"/>
      <c r="K25" s="106"/>
      <c r="L25" s="105">
        <v>31.8</v>
      </c>
      <c r="M25" s="105"/>
      <c r="N25" s="105"/>
      <c r="O25" s="105"/>
      <c r="P25" s="105">
        <v>39.200000000000003</v>
      </c>
      <c r="Q25" s="105"/>
      <c r="R25" s="254"/>
      <c r="S25" s="121">
        <v>25</v>
      </c>
    </row>
    <row r="26" spans="3:19" hidden="1" x14ac:dyDescent="0.25">
      <c r="C26" s="69" t="s">
        <v>56</v>
      </c>
      <c r="D26" s="70">
        <v>44645</v>
      </c>
      <c r="E26" s="71" t="s">
        <v>57</v>
      </c>
      <c r="F26" s="71"/>
      <c r="G26" s="192"/>
      <c r="H26" s="106">
        <v>24.2</v>
      </c>
      <c r="I26" s="106"/>
      <c r="J26" s="106"/>
      <c r="K26" s="106"/>
      <c r="L26" s="105">
        <v>28.9</v>
      </c>
      <c r="M26" s="105"/>
      <c r="N26" s="105"/>
      <c r="O26" s="105"/>
      <c r="P26" s="105">
        <v>38.1</v>
      </c>
      <c r="Q26" s="105"/>
      <c r="R26" s="254"/>
      <c r="S26" s="121">
        <v>25</v>
      </c>
    </row>
    <row r="27" spans="3:19" hidden="1" x14ac:dyDescent="0.25">
      <c r="C27" s="69" t="s">
        <v>58</v>
      </c>
      <c r="D27" s="70">
        <v>44646</v>
      </c>
      <c r="E27" s="71" t="s">
        <v>59</v>
      </c>
      <c r="F27" s="71"/>
      <c r="G27" s="192"/>
      <c r="H27" s="106">
        <v>25</v>
      </c>
      <c r="I27" s="106"/>
      <c r="J27" s="106"/>
      <c r="K27" s="106"/>
      <c r="L27" s="105">
        <v>29.7</v>
      </c>
      <c r="M27" s="105"/>
      <c r="N27" s="105"/>
      <c r="O27" s="105"/>
      <c r="P27" s="105">
        <v>30.5</v>
      </c>
      <c r="Q27" s="105"/>
      <c r="R27" s="254"/>
      <c r="S27" s="121">
        <v>25</v>
      </c>
    </row>
    <row r="28" spans="3:19" hidden="1" x14ac:dyDescent="0.25">
      <c r="C28" s="69" t="s">
        <v>60</v>
      </c>
      <c r="D28" s="70">
        <v>44648</v>
      </c>
      <c r="E28" s="71" t="s">
        <v>61</v>
      </c>
      <c r="F28" s="71"/>
      <c r="G28" s="192"/>
      <c r="H28" s="114"/>
      <c r="I28" s="114"/>
      <c r="J28" s="114"/>
      <c r="K28" s="114"/>
      <c r="L28" s="105">
        <v>26.8</v>
      </c>
      <c r="M28" s="105"/>
      <c r="N28" s="105"/>
      <c r="O28" s="105"/>
      <c r="P28" s="105">
        <v>36.700000000000003</v>
      </c>
      <c r="Q28" s="105"/>
      <c r="R28" s="254"/>
      <c r="S28" s="121">
        <v>25</v>
      </c>
    </row>
    <row r="29" spans="3:19" hidden="1" x14ac:dyDescent="0.25">
      <c r="C29" s="69" t="s">
        <v>62</v>
      </c>
      <c r="D29" s="70">
        <v>44648</v>
      </c>
      <c r="E29" s="71" t="s">
        <v>63</v>
      </c>
      <c r="F29" s="71"/>
      <c r="G29" s="192"/>
      <c r="H29" s="114"/>
      <c r="I29" s="114"/>
      <c r="J29" s="114"/>
      <c r="K29" s="114"/>
      <c r="L29" s="105">
        <v>35.299999999999997</v>
      </c>
      <c r="M29" s="105"/>
      <c r="N29" s="105"/>
      <c r="O29" s="105"/>
      <c r="P29" s="105">
        <v>37.799999999999997</v>
      </c>
      <c r="Q29" s="105"/>
      <c r="R29" s="254"/>
      <c r="S29" s="121">
        <v>25</v>
      </c>
    </row>
    <row r="30" spans="3:19" hidden="1" x14ac:dyDescent="0.25">
      <c r="C30" s="69" t="s">
        <v>64</v>
      </c>
      <c r="D30" s="70">
        <v>44649</v>
      </c>
      <c r="E30" s="71" t="s">
        <v>65</v>
      </c>
      <c r="F30" s="71"/>
      <c r="G30" s="192"/>
      <c r="H30" s="106">
        <v>24.9</v>
      </c>
      <c r="I30" s="106"/>
      <c r="J30" s="106"/>
      <c r="K30" s="106"/>
      <c r="L30" s="105">
        <v>28.1</v>
      </c>
      <c r="M30" s="105"/>
      <c r="N30" s="105"/>
      <c r="O30" s="105"/>
      <c r="P30" s="105">
        <v>33.1</v>
      </c>
      <c r="Q30" s="105"/>
      <c r="R30" s="254"/>
      <c r="S30" s="121">
        <v>25</v>
      </c>
    </row>
    <row r="31" spans="3:19" hidden="1" x14ac:dyDescent="0.25">
      <c r="C31" s="69" t="s">
        <v>66</v>
      </c>
      <c r="D31" s="70">
        <v>44649</v>
      </c>
      <c r="E31" s="71" t="s">
        <v>67</v>
      </c>
      <c r="F31" s="71"/>
      <c r="G31" s="192"/>
      <c r="H31" s="106">
        <v>27.4</v>
      </c>
      <c r="I31" s="106"/>
      <c r="J31" s="106"/>
      <c r="K31" s="106"/>
      <c r="L31" s="105">
        <v>29.5</v>
      </c>
      <c r="M31" s="105"/>
      <c r="N31" s="105"/>
      <c r="O31" s="105"/>
      <c r="P31" s="105">
        <v>30.8</v>
      </c>
      <c r="Q31" s="105"/>
      <c r="R31" s="254"/>
      <c r="S31" s="121">
        <v>25</v>
      </c>
    </row>
    <row r="32" spans="3:19" hidden="1" x14ac:dyDescent="0.25">
      <c r="C32" s="69" t="s">
        <v>68</v>
      </c>
      <c r="D32" s="70">
        <v>44650</v>
      </c>
      <c r="E32" s="71" t="s">
        <v>69</v>
      </c>
      <c r="F32" s="71"/>
      <c r="G32" s="192"/>
      <c r="H32" s="106">
        <v>23</v>
      </c>
      <c r="I32" s="106"/>
      <c r="J32" s="106"/>
      <c r="K32" s="106"/>
      <c r="L32" s="107">
        <v>24.1</v>
      </c>
      <c r="M32" s="107"/>
      <c r="N32" s="107"/>
      <c r="O32" s="107"/>
      <c r="P32" s="105">
        <v>28</v>
      </c>
      <c r="Q32" s="105"/>
      <c r="R32" s="254"/>
      <c r="S32" s="121">
        <v>25</v>
      </c>
    </row>
    <row r="33" spans="3:19" hidden="1" x14ac:dyDescent="0.25">
      <c r="C33" s="69" t="s">
        <v>70</v>
      </c>
      <c r="D33" s="70">
        <v>44651</v>
      </c>
      <c r="E33" s="71" t="s">
        <v>71</v>
      </c>
      <c r="F33" s="71"/>
      <c r="G33" s="192"/>
      <c r="H33" s="106">
        <v>24.9</v>
      </c>
      <c r="I33" s="106"/>
      <c r="J33" s="106"/>
      <c r="K33" s="106"/>
      <c r="L33" s="105">
        <v>29.5</v>
      </c>
      <c r="M33" s="105"/>
      <c r="N33" s="105"/>
      <c r="O33" s="105"/>
      <c r="P33" s="105">
        <v>34.700000000000003</v>
      </c>
      <c r="Q33" s="105"/>
      <c r="R33" s="254"/>
      <c r="S33" s="121">
        <v>25</v>
      </c>
    </row>
    <row r="34" spans="3:19" hidden="1" x14ac:dyDescent="0.25">
      <c r="C34" s="69" t="s">
        <v>72</v>
      </c>
      <c r="D34" s="70">
        <v>44652</v>
      </c>
      <c r="E34" s="71" t="s">
        <v>73</v>
      </c>
      <c r="F34" s="71"/>
      <c r="G34" s="192"/>
      <c r="H34" s="106">
        <v>24.1</v>
      </c>
      <c r="I34" s="106"/>
      <c r="J34" s="106"/>
      <c r="K34" s="106"/>
      <c r="L34" s="105">
        <v>36</v>
      </c>
      <c r="M34" s="105"/>
      <c r="N34" s="105"/>
      <c r="O34" s="105"/>
      <c r="P34" s="105">
        <v>43.4</v>
      </c>
      <c r="Q34" s="105"/>
      <c r="R34" s="254"/>
      <c r="S34" s="121">
        <v>25</v>
      </c>
    </row>
    <row r="35" spans="3:19" hidden="1" x14ac:dyDescent="0.25">
      <c r="C35" s="69" t="s">
        <v>74</v>
      </c>
      <c r="D35" s="70">
        <v>44653</v>
      </c>
      <c r="E35" s="71" t="s">
        <v>75</v>
      </c>
      <c r="F35" s="71"/>
      <c r="G35" s="192"/>
      <c r="H35" s="106">
        <v>7.4</v>
      </c>
      <c r="I35" s="106"/>
      <c r="J35" s="106"/>
      <c r="K35" s="106"/>
      <c r="L35" s="107">
        <v>23</v>
      </c>
      <c r="M35" s="107"/>
      <c r="N35" s="107"/>
      <c r="O35" s="107"/>
      <c r="P35" s="105">
        <v>36.799999999999997</v>
      </c>
      <c r="Q35" s="105"/>
      <c r="R35" s="254"/>
      <c r="S35" s="121">
        <v>25</v>
      </c>
    </row>
    <row r="36" spans="3:19" hidden="1" x14ac:dyDescent="0.25">
      <c r="C36" s="69" t="s">
        <v>76</v>
      </c>
      <c r="D36" s="70">
        <v>44655</v>
      </c>
      <c r="E36" s="71" t="s">
        <v>77</v>
      </c>
      <c r="F36" s="71"/>
      <c r="G36" s="192"/>
      <c r="H36" s="106">
        <v>26.2</v>
      </c>
      <c r="I36" s="106"/>
      <c r="J36" s="106"/>
      <c r="K36" s="106"/>
      <c r="L36" s="105">
        <v>33.200000000000003</v>
      </c>
      <c r="M36" s="105"/>
      <c r="N36" s="105"/>
      <c r="O36" s="105"/>
      <c r="P36" s="105">
        <v>36.4</v>
      </c>
      <c r="Q36" s="105"/>
      <c r="R36" s="254"/>
      <c r="S36" s="121">
        <v>25</v>
      </c>
    </row>
    <row r="37" spans="3:19" hidden="1" x14ac:dyDescent="0.25">
      <c r="C37" s="69" t="s">
        <v>78</v>
      </c>
      <c r="D37" s="70">
        <v>44656</v>
      </c>
      <c r="E37" s="71" t="s">
        <v>79</v>
      </c>
      <c r="F37" s="71"/>
      <c r="G37" s="192"/>
      <c r="H37" s="106">
        <v>22.9</v>
      </c>
      <c r="I37" s="106"/>
      <c r="J37" s="106"/>
      <c r="K37" s="106"/>
      <c r="L37" s="105">
        <v>30.4</v>
      </c>
      <c r="M37" s="105"/>
      <c r="N37" s="105"/>
      <c r="O37" s="105"/>
      <c r="P37" s="105">
        <v>34.5</v>
      </c>
      <c r="Q37" s="105"/>
      <c r="R37" s="254"/>
      <c r="S37" s="121">
        <v>25</v>
      </c>
    </row>
    <row r="38" spans="3:19" hidden="1" x14ac:dyDescent="0.25">
      <c r="C38" s="69" t="s">
        <v>80</v>
      </c>
      <c r="D38" s="70">
        <v>44657</v>
      </c>
      <c r="E38" s="71" t="s">
        <v>81</v>
      </c>
      <c r="F38" s="71"/>
      <c r="G38" s="192"/>
      <c r="H38" s="105">
        <v>24.1</v>
      </c>
      <c r="I38" s="105"/>
      <c r="J38" s="105"/>
      <c r="K38" s="105"/>
      <c r="L38" s="105">
        <v>30.5</v>
      </c>
      <c r="M38" s="105"/>
      <c r="N38" s="105"/>
      <c r="O38" s="105"/>
      <c r="P38" s="105">
        <v>38.200000000000003</v>
      </c>
      <c r="Q38" s="105"/>
      <c r="R38" s="254"/>
      <c r="S38" s="121">
        <v>25</v>
      </c>
    </row>
    <row r="39" spans="3:19" hidden="1" x14ac:dyDescent="0.25">
      <c r="C39" s="69" t="s">
        <v>82</v>
      </c>
      <c r="D39" s="70">
        <v>44749</v>
      </c>
      <c r="E39" s="71" t="s">
        <v>83</v>
      </c>
      <c r="F39" s="71"/>
      <c r="G39" s="192"/>
      <c r="H39" s="105">
        <v>25.2</v>
      </c>
      <c r="I39" s="105"/>
      <c r="J39" s="105"/>
      <c r="K39" s="105"/>
      <c r="L39" s="105">
        <v>30.5</v>
      </c>
      <c r="M39" s="105"/>
      <c r="N39" s="105"/>
      <c r="O39" s="105"/>
      <c r="P39" s="105">
        <v>37.6</v>
      </c>
      <c r="Q39" s="105"/>
      <c r="R39" s="254"/>
      <c r="S39" s="121">
        <v>25</v>
      </c>
    </row>
    <row r="40" spans="3:19" hidden="1" x14ac:dyDescent="0.25">
      <c r="C40" s="69" t="s">
        <v>84</v>
      </c>
      <c r="D40" s="70">
        <v>44658</v>
      </c>
      <c r="E40" s="71" t="s">
        <v>85</v>
      </c>
      <c r="F40" s="71"/>
      <c r="G40" s="192"/>
      <c r="H40" s="105">
        <v>25.4</v>
      </c>
      <c r="I40" s="105"/>
      <c r="J40" s="105"/>
      <c r="K40" s="105"/>
      <c r="L40" s="105">
        <v>29.1</v>
      </c>
      <c r="M40" s="105"/>
      <c r="N40" s="105"/>
      <c r="O40" s="105"/>
      <c r="P40" s="105">
        <v>34.6</v>
      </c>
      <c r="Q40" s="105"/>
      <c r="R40" s="254"/>
      <c r="S40" s="121">
        <v>25</v>
      </c>
    </row>
    <row r="41" spans="3:19" hidden="1" x14ac:dyDescent="0.25">
      <c r="C41" s="69" t="s">
        <v>86</v>
      </c>
      <c r="D41" s="70">
        <v>44659</v>
      </c>
      <c r="E41" s="71" t="s">
        <v>87</v>
      </c>
      <c r="F41" s="71"/>
      <c r="G41" s="192"/>
      <c r="H41" s="106">
        <v>24.4</v>
      </c>
      <c r="I41" s="106"/>
      <c r="J41" s="106"/>
      <c r="K41" s="106"/>
      <c r="L41" s="105">
        <v>31.3</v>
      </c>
      <c r="M41" s="105"/>
      <c r="N41" s="105"/>
      <c r="O41" s="105"/>
      <c r="P41" s="105">
        <v>39.700000000000003</v>
      </c>
      <c r="Q41" s="105"/>
      <c r="R41" s="254"/>
      <c r="S41" s="121">
        <v>25</v>
      </c>
    </row>
    <row r="42" spans="3:19" hidden="1" x14ac:dyDescent="0.25">
      <c r="C42" s="69" t="s">
        <v>88</v>
      </c>
      <c r="D42" s="70">
        <v>44662</v>
      </c>
      <c r="E42" s="71" t="s">
        <v>89</v>
      </c>
      <c r="F42" s="71"/>
      <c r="G42" s="192"/>
      <c r="H42" s="106">
        <v>24.1</v>
      </c>
      <c r="I42" s="106"/>
      <c r="J42" s="106"/>
      <c r="K42" s="106"/>
      <c r="L42" s="105">
        <v>27.4</v>
      </c>
      <c r="M42" s="105"/>
      <c r="N42" s="105"/>
      <c r="O42" s="105"/>
      <c r="P42" s="105">
        <v>35.4</v>
      </c>
      <c r="Q42" s="105"/>
      <c r="R42" s="254"/>
      <c r="S42" s="121">
        <v>25</v>
      </c>
    </row>
    <row r="43" spans="3:19" hidden="1" x14ac:dyDescent="0.25">
      <c r="C43" s="69" t="s">
        <v>90</v>
      </c>
      <c r="D43" s="70">
        <v>44663</v>
      </c>
      <c r="E43" s="71" t="s">
        <v>91</v>
      </c>
      <c r="F43" s="71"/>
      <c r="G43" s="192"/>
      <c r="H43" s="106">
        <v>31.6</v>
      </c>
      <c r="I43" s="106"/>
      <c r="J43" s="106"/>
      <c r="K43" s="106"/>
      <c r="L43" s="105">
        <v>32.700000000000003</v>
      </c>
      <c r="M43" s="105"/>
      <c r="N43" s="105"/>
      <c r="O43" s="105"/>
      <c r="P43" s="105">
        <v>38.9</v>
      </c>
      <c r="Q43" s="105"/>
      <c r="R43" s="254"/>
      <c r="S43" s="121">
        <v>25</v>
      </c>
    </row>
    <row r="44" spans="3:19" hidden="1" x14ac:dyDescent="0.25">
      <c r="C44" s="69" t="s">
        <v>92</v>
      </c>
      <c r="D44" s="70">
        <v>44664</v>
      </c>
      <c r="E44" s="71" t="s">
        <v>93</v>
      </c>
      <c r="F44" s="71"/>
      <c r="G44" s="192"/>
      <c r="H44" s="106">
        <v>25.7</v>
      </c>
      <c r="I44" s="106"/>
      <c r="J44" s="106"/>
      <c r="K44" s="106"/>
      <c r="L44" s="105">
        <v>27.8</v>
      </c>
      <c r="M44" s="105"/>
      <c r="N44" s="105"/>
      <c r="O44" s="105"/>
      <c r="P44" s="105">
        <v>35.9</v>
      </c>
      <c r="Q44" s="105"/>
      <c r="R44" s="254"/>
      <c r="S44" s="121">
        <v>25</v>
      </c>
    </row>
    <row r="45" spans="3:19" hidden="1" x14ac:dyDescent="0.25">
      <c r="C45" s="69" t="s">
        <v>94</v>
      </c>
      <c r="D45" s="70">
        <v>44664</v>
      </c>
      <c r="E45" s="71" t="s">
        <v>95</v>
      </c>
      <c r="F45" s="71"/>
      <c r="G45" s="192"/>
      <c r="H45" s="106">
        <v>26.5</v>
      </c>
      <c r="I45" s="106"/>
      <c r="J45" s="106"/>
      <c r="K45" s="106"/>
      <c r="L45" s="105">
        <v>28.3</v>
      </c>
      <c r="M45" s="105"/>
      <c r="N45" s="105"/>
      <c r="O45" s="105"/>
      <c r="P45" s="105">
        <v>37</v>
      </c>
      <c r="Q45" s="105"/>
      <c r="R45" s="254"/>
      <c r="S45" s="121">
        <v>25</v>
      </c>
    </row>
    <row r="46" spans="3:19" hidden="1" x14ac:dyDescent="0.25">
      <c r="C46" s="69" t="s">
        <v>96</v>
      </c>
      <c r="D46" s="70">
        <v>44665</v>
      </c>
      <c r="E46" s="71" t="s">
        <v>97</v>
      </c>
      <c r="F46" s="71"/>
      <c r="G46" s="192"/>
      <c r="H46" s="106">
        <v>23</v>
      </c>
      <c r="I46" s="106"/>
      <c r="J46" s="106"/>
      <c r="K46" s="106"/>
      <c r="L46" s="107">
        <v>24.4</v>
      </c>
      <c r="M46" s="107"/>
      <c r="N46" s="107"/>
      <c r="O46" s="107"/>
      <c r="P46" s="105">
        <v>34.5</v>
      </c>
      <c r="Q46" s="105"/>
      <c r="R46" s="254"/>
      <c r="S46" s="121">
        <v>25</v>
      </c>
    </row>
    <row r="47" spans="3:19" hidden="1" x14ac:dyDescent="0.25">
      <c r="C47" s="69" t="s">
        <v>98</v>
      </c>
      <c r="D47" s="70">
        <v>44667</v>
      </c>
      <c r="E47" s="71" t="s">
        <v>99</v>
      </c>
      <c r="F47" s="71"/>
      <c r="G47" s="192"/>
      <c r="H47" s="106">
        <v>20.5</v>
      </c>
      <c r="I47" s="106"/>
      <c r="J47" s="106"/>
      <c r="K47" s="106"/>
      <c r="L47" s="105">
        <v>29.1</v>
      </c>
      <c r="M47" s="105"/>
      <c r="N47" s="105"/>
      <c r="O47" s="105"/>
      <c r="P47" s="105">
        <v>39.5</v>
      </c>
      <c r="Q47" s="105"/>
      <c r="R47" s="254"/>
      <c r="S47" s="121">
        <v>25</v>
      </c>
    </row>
    <row r="48" spans="3:19" hidden="1" x14ac:dyDescent="0.25">
      <c r="C48" s="69" t="s">
        <v>100</v>
      </c>
      <c r="D48" s="70">
        <v>44670</v>
      </c>
      <c r="E48" s="71" t="s">
        <v>101</v>
      </c>
      <c r="F48" s="71"/>
      <c r="G48" s="192"/>
      <c r="H48" s="106">
        <v>18.399999999999999</v>
      </c>
      <c r="I48" s="106"/>
      <c r="J48" s="106"/>
      <c r="K48" s="106"/>
      <c r="L48" s="105">
        <v>26.2</v>
      </c>
      <c r="M48" s="105"/>
      <c r="N48" s="105"/>
      <c r="O48" s="105"/>
      <c r="P48" s="105">
        <v>36.700000000000003</v>
      </c>
      <c r="Q48" s="105"/>
      <c r="R48" s="254"/>
      <c r="S48" s="121">
        <v>25</v>
      </c>
    </row>
    <row r="49" spans="3:19" hidden="1" x14ac:dyDescent="0.25">
      <c r="C49" s="69" t="s">
        <v>102</v>
      </c>
      <c r="D49" s="70">
        <v>44671</v>
      </c>
      <c r="E49" s="71" t="s">
        <v>103</v>
      </c>
      <c r="F49" s="71"/>
      <c r="G49" s="192"/>
      <c r="H49" s="106">
        <v>20.7</v>
      </c>
      <c r="I49" s="106"/>
      <c r="J49" s="106"/>
      <c r="K49" s="106"/>
      <c r="L49" s="105">
        <v>28.3</v>
      </c>
      <c r="M49" s="105"/>
      <c r="N49" s="105"/>
      <c r="O49" s="105"/>
      <c r="P49" s="105">
        <v>36.799999999999997</v>
      </c>
      <c r="Q49" s="105"/>
      <c r="R49" s="254"/>
      <c r="S49" s="121">
        <v>25</v>
      </c>
    </row>
    <row r="50" spans="3:19" hidden="1" x14ac:dyDescent="0.25">
      <c r="C50" s="69" t="s">
        <v>104</v>
      </c>
      <c r="D50" s="70">
        <v>44673</v>
      </c>
      <c r="E50" s="71" t="s">
        <v>105</v>
      </c>
      <c r="F50" s="71"/>
      <c r="G50" s="192"/>
      <c r="H50" s="106">
        <v>22.2</v>
      </c>
      <c r="I50" s="106"/>
      <c r="J50" s="106"/>
      <c r="K50" s="106"/>
      <c r="L50" s="105">
        <v>26.7</v>
      </c>
      <c r="M50" s="105"/>
      <c r="N50" s="105"/>
      <c r="O50" s="105"/>
      <c r="P50" s="105">
        <v>32.9</v>
      </c>
      <c r="Q50" s="105"/>
      <c r="R50" s="254"/>
      <c r="S50" s="121">
        <v>25</v>
      </c>
    </row>
    <row r="51" spans="3:19" hidden="1" x14ac:dyDescent="0.25">
      <c r="C51" s="69" t="s">
        <v>106</v>
      </c>
      <c r="D51" s="70">
        <v>44674</v>
      </c>
      <c r="E51" s="71" t="s">
        <v>107</v>
      </c>
      <c r="F51" s="71"/>
      <c r="G51" s="192"/>
      <c r="H51" s="106">
        <v>25</v>
      </c>
      <c r="I51" s="106"/>
      <c r="J51" s="106"/>
      <c r="K51" s="106"/>
      <c r="L51" s="106">
        <v>29.7</v>
      </c>
      <c r="M51" s="106"/>
      <c r="N51" s="106"/>
      <c r="O51" s="106"/>
      <c r="P51" s="106">
        <v>40.799999999999997</v>
      </c>
      <c r="Q51" s="106"/>
      <c r="R51" s="252"/>
      <c r="S51" s="121">
        <v>25</v>
      </c>
    </row>
    <row r="52" spans="3:19" hidden="1" x14ac:dyDescent="0.25">
      <c r="C52" s="69" t="s">
        <v>108</v>
      </c>
      <c r="D52" s="70">
        <v>44676</v>
      </c>
      <c r="E52" s="71" t="s">
        <v>109</v>
      </c>
      <c r="F52" s="71"/>
      <c r="G52" s="192"/>
      <c r="H52" s="106">
        <v>20.8</v>
      </c>
      <c r="I52" s="106"/>
      <c r="J52" s="106"/>
      <c r="K52" s="106"/>
      <c r="L52" s="106">
        <v>28.9</v>
      </c>
      <c r="M52" s="106"/>
      <c r="N52" s="106"/>
      <c r="O52" s="106"/>
      <c r="P52" s="106">
        <v>39.1</v>
      </c>
      <c r="Q52" s="106"/>
      <c r="R52" s="252"/>
      <c r="S52" s="121">
        <v>25</v>
      </c>
    </row>
    <row r="53" spans="3:19" hidden="1" x14ac:dyDescent="0.25">
      <c r="C53" s="69" t="s">
        <v>110</v>
      </c>
      <c r="D53" s="70">
        <v>44677</v>
      </c>
      <c r="E53" s="71" t="s">
        <v>111</v>
      </c>
      <c r="F53" s="71"/>
      <c r="G53" s="192"/>
      <c r="H53" s="108">
        <v>25</v>
      </c>
      <c r="I53" s="108"/>
      <c r="J53" s="108"/>
      <c r="K53" s="108"/>
      <c r="L53" s="106">
        <v>29.1</v>
      </c>
      <c r="M53" s="106"/>
      <c r="N53" s="106"/>
      <c r="O53" s="106"/>
      <c r="P53" s="106">
        <v>39.5</v>
      </c>
      <c r="Q53" s="106"/>
      <c r="R53" s="252"/>
      <c r="S53" s="121">
        <v>25</v>
      </c>
    </row>
    <row r="54" spans="3:19" hidden="1" x14ac:dyDescent="0.25">
      <c r="C54" s="69" t="s">
        <v>112</v>
      </c>
      <c r="D54" s="70">
        <v>44678</v>
      </c>
      <c r="E54" s="71" t="s">
        <v>113</v>
      </c>
      <c r="F54" s="71"/>
      <c r="G54" s="192"/>
      <c r="H54" s="108">
        <v>27.9</v>
      </c>
      <c r="I54" s="108"/>
      <c r="J54" s="108"/>
      <c r="K54" s="108"/>
      <c r="L54" s="106">
        <v>28.9</v>
      </c>
      <c r="M54" s="106"/>
      <c r="N54" s="106"/>
      <c r="O54" s="106"/>
      <c r="P54" s="106">
        <v>36.5</v>
      </c>
      <c r="Q54" s="106"/>
      <c r="R54" s="252"/>
      <c r="S54" s="121">
        <v>25</v>
      </c>
    </row>
    <row r="55" spans="3:19" hidden="1" x14ac:dyDescent="0.25">
      <c r="C55" s="69" t="s">
        <v>114</v>
      </c>
      <c r="D55" s="70">
        <v>44679</v>
      </c>
      <c r="E55" s="71" t="s">
        <v>115</v>
      </c>
      <c r="F55" s="71"/>
      <c r="G55" s="192"/>
      <c r="H55" s="108">
        <v>27.8</v>
      </c>
      <c r="I55" s="108"/>
      <c r="J55" s="108"/>
      <c r="K55" s="108"/>
      <c r="L55" s="106">
        <v>31</v>
      </c>
      <c r="M55" s="106"/>
      <c r="N55" s="106"/>
      <c r="O55" s="106"/>
      <c r="P55" s="106">
        <v>40</v>
      </c>
      <c r="Q55" s="106"/>
      <c r="R55" s="252"/>
      <c r="S55" s="121">
        <v>25</v>
      </c>
    </row>
    <row r="56" spans="3:19" hidden="1" x14ac:dyDescent="0.25">
      <c r="C56" s="69" t="s">
        <v>116</v>
      </c>
      <c r="D56" s="70">
        <v>44680</v>
      </c>
      <c r="E56" s="71" t="s">
        <v>117</v>
      </c>
      <c r="F56" s="71"/>
      <c r="G56" s="192"/>
      <c r="H56" s="106">
        <v>24.5</v>
      </c>
      <c r="I56" s="106"/>
      <c r="J56" s="106"/>
      <c r="K56" s="106"/>
      <c r="L56" s="106">
        <v>29.1</v>
      </c>
      <c r="M56" s="106"/>
      <c r="N56" s="106"/>
      <c r="O56" s="106"/>
      <c r="P56" s="106">
        <v>39.9</v>
      </c>
      <c r="Q56" s="106"/>
      <c r="R56" s="252"/>
      <c r="S56" s="121">
        <v>25</v>
      </c>
    </row>
    <row r="57" spans="3:19" hidden="1" x14ac:dyDescent="0.25">
      <c r="C57" s="69" t="s">
        <v>118</v>
      </c>
      <c r="D57" s="70">
        <v>44683</v>
      </c>
      <c r="E57" s="71" t="s">
        <v>119</v>
      </c>
      <c r="F57" s="71"/>
      <c r="G57" s="192"/>
      <c r="H57" s="106">
        <v>19.2</v>
      </c>
      <c r="I57" s="106"/>
      <c r="J57" s="106"/>
      <c r="K57" s="106"/>
      <c r="L57" s="106">
        <v>23.3</v>
      </c>
      <c r="M57" s="106"/>
      <c r="N57" s="106"/>
      <c r="O57" s="106"/>
      <c r="P57" s="106">
        <v>33.299999999999997</v>
      </c>
      <c r="Q57" s="106"/>
      <c r="R57" s="252"/>
      <c r="S57" s="121">
        <v>25</v>
      </c>
    </row>
    <row r="58" spans="3:19" hidden="1" x14ac:dyDescent="0.25">
      <c r="C58" s="69" t="s">
        <v>120</v>
      </c>
      <c r="D58" s="70">
        <v>44684</v>
      </c>
      <c r="E58" s="71" t="s">
        <v>121</v>
      </c>
      <c r="F58" s="71"/>
      <c r="G58" s="192"/>
      <c r="H58" s="106">
        <v>24.2</v>
      </c>
      <c r="I58" s="106"/>
      <c r="J58" s="106"/>
      <c r="K58" s="106"/>
      <c r="L58" s="106">
        <v>29.8</v>
      </c>
      <c r="M58" s="106"/>
      <c r="N58" s="106"/>
      <c r="O58" s="106"/>
      <c r="P58" s="106">
        <v>40.9</v>
      </c>
      <c r="Q58" s="106"/>
      <c r="R58" s="252"/>
      <c r="S58" s="121">
        <v>25</v>
      </c>
    </row>
    <row r="59" spans="3:19" hidden="1" x14ac:dyDescent="0.25">
      <c r="C59" s="69" t="s">
        <v>122</v>
      </c>
      <c r="D59" s="70">
        <v>44685</v>
      </c>
      <c r="E59" s="71" t="s">
        <v>123</v>
      </c>
      <c r="F59" s="71"/>
      <c r="G59" s="192"/>
      <c r="H59" s="106">
        <v>22</v>
      </c>
      <c r="I59" s="106"/>
      <c r="J59" s="106"/>
      <c r="K59" s="106"/>
      <c r="L59" s="106">
        <v>27.3</v>
      </c>
      <c r="M59" s="106"/>
      <c r="N59" s="106"/>
      <c r="O59" s="106"/>
      <c r="P59" s="106">
        <v>39.299999999999997</v>
      </c>
      <c r="Q59" s="106"/>
      <c r="R59" s="252"/>
      <c r="S59" s="121">
        <v>25</v>
      </c>
    </row>
    <row r="60" spans="3:19" hidden="1" x14ac:dyDescent="0.25">
      <c r="C60" s="69" t="s">
        <v>124</v>
      </c>
      <c r="D60" s="70">
        <v>44686</v>
      </c>
      <c r="E60" s="71" t="s">
        <v>125</v>
      </c>
      <c r="F60" s="71"/>
      <c r="G60" s="192"/>
      <c r="H60" s="106">
        <v>27.6</v>
      </c>
      <c r="I60" s="106"/>
      <c r="J60" s="106"/>
      <c r="K60" s="106"/>
      <c r="L60" s="106">
        <v>34.9</v>
      </c>
      <c r="M60" s="106"/>
      <c r="N60" s="106"/>
      <c r="O60" s="106"/>
      <c r="P60" s="106">
        <v>43.5</v>
      </c>
      <c r="Q60" s="106"/>
      <c r="R60" s="252"/>
      <c r="S60" s="121">
        <v>25</v>
      </c>
    </row>
    <row r="61" spans="3:19" hidden="1" x14ac:dyDescent="0.25">
      <c r="C61" s="69" t="s">
        <v>126</v>
      </c>
      <c r="D61" s="70">
        <v>44687</v>
      </c>
      <c r="E61" s="71" t="s">
        <v>127</v>
      </c>
      <c r="F61" s="71"/>
      <c r="G61" s="192"/>
      <c r="H61" s="106">
        <v>25.2</v>
      </c>
      <c r="I61" s="106"/>
      <c r="J61" s="106"/>
      <c r="K61" s="106"/>
      <c r="L61" s="106">
        <v>31.2</v>
      </c>
      <c r="M61" s="106"/>
      <c r="N61" s="106"/>
      <c r="O61" s="106"/>
      <c r="P61" s="106">
        <v>41</v>
      </c>
      <c r="Q61" s="106"/>
      <c r="R61" s="252"/>
      <c r="S61" s="121">
        <v>25</v>
      </c>
    </row>
    <row r="62" spans="3:19" hidden="1" x14ac:dyDescent="0.25">
      <c r="C62" s="69" t="s">
        <v>128</v>
      </c>
      <c r="D62" s="70">
        <v>44688</v>
      </c>
      <c r="E62" s="71" t="s">
        <v>129</v>
      </c>
      <c r="F62" s="71"/>
      <c r="G62" s="192"/>
      <c r="H62" s="106">
        <v>21</v>
      </c>
      <c r="I62" s="106"/>
      <c r="J62" s="106"/>
      <c r="K62" s="106"/>
      <c r="L62" s="106">
        <v>30.4</v>
      </c>
      <c r="M62" s="106"/>
      <c r="N62" s="106"/>
      <c r="O62" s="106"/>
      <c r="P62" s="106">
        <v>39.200000000000003</v>
      </c>
      <c r="Q62" s="106"/>
      <c r="R62" s="252"/>
      <c r="S62" s="121">
        <v>25</v>
      </c>
    </row>
    <row r="63" spans="3:19" hidden="1" x14ac:dyDescent="0.25">
      <c r="C63" s="69" t="s">
        <v>130</v>
      </c>
      <c r="D63" s="70">
        <v>44690</v>
      </c>
      <c r="E63" s="71" t="s">
        <v>131</v>
      </c>
      <c r="F63" s="71"/>
      <c r="G63" s="192"/>
      <c r="H63" s="114" t="s">
        <v>1150</v>
      </c>
      <c r="I63" s="114"/>
      <c r="J63" s="114"/>
      <c r="K63" s="114"/>
      <c r="L63" s="106">
        <v>26</v>
      </c>
      <c r="M63" s="106"/>
      <c r="N63" s="106"/>
      <c r="O63" s="106"/>
      <c r="P63" s="106">
        <v>37</v>
      </c>
      <c r="Q63" s="106"/>
      <c r="R63" s="252"/>
      <c r="S63" s="121">
        <v>25</v>
      </c>
    </row>
    <row r="64" spans="3:19" hidden="1" x14ac:dyDescent="0.25">
      <c r="C64" s="69" t="s">
        <v>132</v>
      </c>
      <c r="D64" s="70">
        <v>44691</v>
      </c>
      <c r="E64" s="71" t="s">
        <v>133</v>
      </c>
      <c r="F64" s="71"/>
      <c r="G64" s="192"/>
      <c r="H64" s="106">
        <v>29.5</v>
      </c>
      <c r="I64" s="106"/>
      <c r="J64" s="106"/>
      <c r="K64" s="106"/>
      <c r="L64" s="106">
        <v>35.299999999999997</v>
      </c>
      <c r="M64" s="106"/>
      <c r="N64" s="106"/>
      <c r="O64" s="106"/>
      <c r="P64" s="106">
        <v>46.3</v>
      </c>
      <c r="Q64" s="106"/>
      <c r="R64" s="252"/>
      <c r="S64" s="121">
        <v>25</v>
      </c>
    </row>
    <row r="65" spans="3:19" hidden="1" x14ac:dyDescent="0.25">
      <c r="C65" s="69" t="s">
        <v>134</v>
      </c>
      <c r="D65" s="70">
        <v>44692</v>
      </c>
      <c r="E65" s="71" t="s">
        <v>135</v>
      </c>
      <c r="F65" s="71"/>
      <c r="G65" s="192"/>
      <c r="H65" s="106">
        <v>37.299999999999997</v>
      </c>
      <c r="I65" s="106"/>
      <c r="J65" s="106"/>
      <c r="K65" s="106"/>
      <c r="L65" s="106">
        <v>43.1</v>
      </c>
      <c r="M65" s="106"/>
      <c r="N65" s="106"/>
      <c r="O65" s="106"/>
      <c r="P65" s="106">
        <v>53.8</v>
      </c>
      <c r="Q65" s="106"/>
      <c r="R65" s="252"/>
      <c r="S65" s="121">
        <v>25</v>
      </c>
    </row>
    <row r="66" spans="3:19" hidden="1" x14ac:dyDescent="0.25">
      <c r="C66" s="69" t="s">
        <v>136</v>
      </c>
      <c r="D66" s="70">
        <v>44693</v>
      </c>
      <c r="E66" s="71" t="s">
        <v>137</v>
      </c>
      <c r="F66" s="71"/>
      <c r="G66" s="192"/>
      <c r="H66" s="106">
        <v>27.2</v>
      </c>
      <c r="I66" s="106"/>
      <c r="J66" s="106"/>
      <c r="K66" s="106"/>
      <c r="L66" s="106">
        <v>30.4</v>
      </c>
      <c r="M66" s="106"/>
      <c r="N66" s="106"/>
      <c r="O66" s="106"/>
      <c r="P66" s="72">
        <v>43</v>
      </c>
      <c r="Q66" s="72"/>
      <c r="R66" s="260"/>
      <c r="S66" s="121">
        <v>25</v>
      </c>
    </row>
    <row r="67" spans="3:19" hidden="1" x14ac:dyDescent="0.25">
      <c r="C67" s="69" t="s">
        <v>138</v>
      </c>
      <c r="D67" s="70">
        <v>44694</v>
      </c>
      <c r="E67" s="71" t="s">
        <v>139</v>
      </c>
      <c r="F67" s="71"/>
      <c r="G67" s="192"/>
      <c r="H67" s="106">
        <v>21.9</v>
      </c>
      <c r="I67" s="106"/>
      <c r="J67" s="106"/>
      <c r="K67" s="106"/>
      <c r="L67" s="106">
        <v>30.2</v>
      </c>
      <c r="M67" s="106"/>
      <c r="N67" s="106"/>
      <c r="O67" s="106"/>
      <c r="P67" s="106">
        <v>33.299999999999997</v>
      </c>
      <c r="Q67" s="106"/>
      <c r="R67" s="252"/>
      <c r="S67" s="121">
        <v>25</v>
      </c>
    </row>
    <row r="68" spans="3:19" hidden="1" x14ac:dyDescent="0.25">
      <c r="C68" s="69" t="s">
        <v>140</v>
      </c>
      <c r="D68" s="70">
        <v>44695</v>
      </c>
      <c r="E68" s="71" t="s">
        <v>141</v>
      </c>
      <c r="F68" s="71"/>
      <c r="G68" s="192"/>
      <c r="H68" s="106">
        <v>28.2</v>
      </c>
      <c r="I68" s="106"/>
      <c r="J68" s="106"/>
      <c r="K68" s="106"/>
      <c r="L68" s="106">
        <v>38.799999999999997</v>
      </c>
      <c r="M68" s="106"/>
      <c r="N68" s="106"/>
      <c r="O68" s="106"/>
      <c r="P68" s="106">
        <v>41.2</v>
      </c>
      <c r="Q68" s="106"/>
      <c r="R68" s="252"/>
      <c r="S68" s="121">
        <v>25</v>
      </c>
    </row>
    <row r="69" spans="3:19" hidden="1" x14ac:dyDescent="0.25">
      <c r="C69" s="69" t="s">
        <v>142</v>
      </c>
      <c r="D69" s="70">
        <v>44697</v>
      </c>
      <c r="E69" s="71" t="s">
        <v>143</v>
      </c>
      <c r="F69" s="71"/>
      <c r="G69" s="192"/>
      <c r="H69" s="106">
        <v>19.8</v>
      </c>
      <c r="I69" s="106"/>
      <c r="J69" s="106"/>
      <c r="K69" s="106"/>
      <c r="L69" s="106">
        <v>28.6</v>
      </c>
      <c r="M69" s="106"/>
      <c r="N69" s="106"/>
      <c r="O69" s="106"/>
      <c r="P69" s="106">
        <v>36.5</v>
      </c>
      <c r="Q69" s="106"/>
      <c r="R69" s="252"/>
      <c r="S69" s="121">
        <v>25</v>
      </c>
    </row>
    <row r="70" spans="3:19" hidden="1" x14ac:dyDescent="0.25">
      <c r="C70" s="69" t="s">
        <v>144</v>
      </c>
      <c r="D70" s="70">
        <v>44698</v>
      </c>
      <c r="E70" s="71" t="s">
        <v>145</v>
      </c>
      <c r="F70" s="71"/>
      <c r="G70" s="192"/>
      <c r="H70" s="106">
        <v>31.3</v>
      </c>
      <c r="I70" s="106"/>
      <c r="J70" s="106"/>
      <c r="K70" s="106"/>
      <c r="L70" s="106">
        <v>44.3</v>
      </c>
      <c r="M70" s="106"/>
      <c r="N70" s="106"/>
      <c r="O70" s="106"/>
      <c r="P70" s="106">
        <v>59.8</v>
      </c>
      <c r="Q70" s="106"/>
      <c r="R70" s="252"/>
      <c r="S70" s="121">
        <v>25</v>
      </c>
    </row>
    <row r="71" spans="3:19" hidden="1" x14ac:dyDescent="0.25">
      <c r="C71" s="69" t="s">
        <v>146</v>
      </c>
      <c r="D71" s="70">
        <v>44699</v>
      </c>
      <c r="E71" s="71" t="s">
        <v>147</v>
      </c>
      <c r="F71" s="71"/>
      <c r="G71" s="192"/>
      <c r="H71" s="106">
        <v>51.1</v>
      </c>
      <c r="I71" s="106"/>
      <c r="J71" s="106"/>
      <c r="K71" s="106"/>
      <c r="L71" s="106">
        <v>54.2</v>
      </c>
      <c r="M71" s="106"/>
      <c r="N71" s="106"/>
      <c r="O71" s="106"/>
      <c r="P71" s="106">
        <v>68.099999999999994</v>
      </c>
      <c r="Q71" s="106"/>
      <c r="R71" s="252"/>
      <c r="S71" s="121">
        <v>25</v>
      </c>
    </row>
    <row r="72" spans="3:19" hidden="1" x14ac:dyDescent="0.25">
      <c r="C72" s="69" t="s">
        <v>148</v>
      </c>
      <c r="D72" s="70">
        <v>44700</v>
      </c>
      <c r="E72" s="71" t="s">
        <v>149</v>
      </c>
      <c r="F72" s="71"/>
      <c r="G72" s="192"/>
      <c r="H72" s="106">
        <v>40</v>
      </c>
      <c r="I72" s="106"/>
      <c r="J72" s="106"/>
      <c r="K72" s="106"/>
      <c r="L72" s="106">
        <v>47.9</v>
      </c>
      <c r="M72" s="106"/>
      <c r="N72" s="106"/>
      <c r="O72" s="106"/>
      <c r="P72" s="106">
        <v>61</v>
      </c>
      <c r="Q72" s="106"/>
      <c r="R72" s="252"/>
      <c r="S72" s="121">
        <v>25</v>
      </c>
    </row>
    <row r="73" spans="3:19" hidden="1" x14ac:dyDescent="0.25">
      <c r="C73" s="69" t="s">
        <v>150</v>
      </c>
      <c r="D73" s="70">
        <v>44705</v>
      </c>
      <c r="E73" s="71" t="s">
        <v>151</v>
      </c>
      <c r="F73" s="71"/>
      <c r="G73" s="192"/>
      <c r="H73" s="106">
        <v>47.8</v>
      </c>
      <c r="I73" s="106"/>
      <c r="J73" s="106"/>
      <c r="K73" s="106"/>
      <c r="L73" s="106">
        <v>59.9</v>
      </c>
      <c r="M73" s="106"/>
      <c r="N73" s="106"/>
      <c r="O73" s="106"/>
      <c r="P73" s="106">
        <v>65.400000000000006</v>
      </c>
      <c r="Q73" s="106"/>
      <c r="R73" s="252"/>
      <c r="S73" s="121">
        <v>25</v>
      </c>
    </row>
    <row r="74" spans="3:19" hidden="1" x14ac:dyDescent="0.25">
      <c r="C74" s="69" t="s">
        <v>152</v>
      </c>
      <c r="D74" s="70">
        <v>44706</v>
      </c>
      <c r="E74" s="71" t="s">
        <v>153</v>
      </c>
      <c r="F74" s="71"/>
      <c r="G74" s="192"/>
      <c r="H74" s="106">
        <v>42.1</v>
      </c>
      <c r="I74" s="106"/>
      <c r="J74" s="106"/>
      <c r="K74" s="106"/>
      <c r="L74" s="106">
        <v>54.7</v>
      </c>
      <c r="M74" s="106"/>
      <c r="N74" s="106"/>
      <c r="O74" s="106"/>
      <c r="P74" s="106">
        <v>61.6</v>
      </c>
      <c r="Q74" s="106"/>
      <c r="R74" s="252"/>
      <c r="S74" s="121">
        <v>25</v>
      </c>
    </row>
    <row r="75" spans="3:19" hidden="1" x14ac:dyDescent="0.25">
      <c r="C75" s="69" t="s">
        <v>154</v>
      </c>
      <c r="D75" s="70">
        <v>44707</v>
      </c>
      <c r="E75" s="71" t="s">
        <v>155</v>
      </c>
      <c r="F75" s="71"/>
      <c r="G75" s="192"/>
      <c r="H75" s="106">
        <v>50</v>
      </c>
      <c r="I75" s="106"/>
      <c r="J75" s="106"/>
      <c r="K75" s="106"/>
      <c r="L75" s="106">
        <v>52.6</v>
      </c>
      <c r="M75" s="106"/>
      <c r="N75" s="106"/>
      <c r="O75" s="106"/>
      <c r="P75" s="106">
        <v>59.4</v>
      </c>
      <c r="Q75" s="106"/>
      <c r="R75" s="252"/>
      <c r="S75" s="121">
        <v>25</v>
      </c>
    </row>
    <row r="76" spans="3:19" hidden="1" x14ac:dyDescent="0.25">
      <c r="C76" s="69" t="s">
        <v>156</v>
      </c>
      <c r="D76" s="70">
        <v>44708</v>
      </c>
      <c r="E76" s="71" t="s">
        <v>157</v>
      </c>
      <c r="F76" s="71"/>
      <c r="G76" s="192"/>
      <c r="H76" s="106">
        <v>23.8</v>
      </c>
      <c r="I76" s="106"/>
      <c r="J76" s="106"/>
      <c r="K76" s="106"/>
      <c r="L76" s="106">
        <v>29.5</v>
      </c>
      <c r="M76" s="106"/>
      <c r="N76" s="106"/>
      <c r="O76" s="106"/>
      <c r="P76" s="106">
        <v>36.799999999999997</v>
      </c>
      <c r="Q76" s="106"/>
      <c r="R76" s="252"/>
      <c r="S76" s="121">
        <v>25</v>
      </c>
    </row>
    <row r="77" spans="3:19" hidden="1" x14ac:dyDescent="0.25">
      <c r="C77" s="69" t="s">
        <v>158</v>
      </c>
      <c r="D77" s="70">
        <v>44709</v>
      </c>
      <c r="E77" s="71" t="s">
        <v>159</v>
      </c>
      <c r="F77" s="71"/>
      <c r="G77" s="192"/>
      <c r="H77" s="106">
        <v>40.700000000000003</v>
      </c>
      <c r="I77" s="106"/>
      <c r="J77" s="106"/>
      <c r="K77" s="106"/>
      <c r="L77" s="106">
        <v>53.3</v>
      </c>
      <c r="M77" s="106"/>
      <c r="N77" s="106"/>
      <c r="O77" s="106"/>
      <c r="P77" s="106">
        <v>61.8</v>
      </c>
      <c r="Q77" s="106"/>
      <c r="R77" s="252"/>
      <c r="S77" s="121">
        <v>25</v>
      </c>
    </row>
    <row r="78" spans="3:19" hidden="1" x14ac:dyDescent="0.25">
      <c r="C78" s="69" t="s">
        <v>160</v>
      </c>
      <c r="D78" s="70">
        <v>44711</v>
      </c>
      <c r="E78" s="71" t="s">
        <v>161</v>
      </c>
      <c r="F78" s="71"/>
      <c r="G78" s="192"/>
      <c r="H78" s="106">
        <v>34.299999999999997</v>
      </c>
      <c r="I78" s="106"/>
      <c r="J78" s="106"/>
      <c r="K78" s="106"/>
      <c r="L78" s="106">
        <v>43.6</v>
      </c>
      <c r="M78" s="106"/>
      <c r="N78" s="106"/>
      <c r="O78" s="106"/>
      <c r="P78" s="106">
        <v>49.9</v>
      </c>
      <c r="Q78" s="106"/>
      <c r="R78" s="252"/>
      <c r="S78" s="121">
        <v>25</v>
      </c>
    </row>
    <row r="79" spans="3:19" hidden="1" x14ac:dyDescent="0.25">
      <c r="C79" s="69" t="s">
        <v>162</v>
      </c>
      <c r="D79" s="70">
        <v>44712</v>
      </c>
      <c r="E79" s="71" t="s">
        <v>163</v>
      </c>
      <c r="F79" s="71"/>
      <c r="G79" s="192"/>
      <c r="H79" s="106">
        <v>35.4</v>
      </c>
      <c r="I79" s="106"/>
      <c r="J79" s="106"/>
      <c r="K79" s="106"/>
      <c r="L79" s="106">
        <v>43.2</v>
      </c>
      <c r="M79" s="106"/>
      <c r="N79" s="106"/>
      <c r="O79" s="106"/>
      <c r="P79" s="106">
        <v>55.6</v>
      </c>
      <c r="Q79" s="106"/>
      <c r="R79" s="252"/>
      <c r="S79" s="121">
        <v>25</v>
      </c>
    </row>
    <row r="80" spans="3:19" hidden="1" x14ac:dyDescent="0.25">
      <c r="C80" s="69" t="s">
        <v>164</v>
      </c>
      <c r="D80" s="70">
        <v>44713</v>
      </c>
      <c r="E80" s="71" t="s">
        <v>165</v>
      </c>
      <c r="F80" s="71"/>
      <c r="G80" s="192"/>
      <c r="H80" s="106">
        <v>39.200000000000003</v>
      </c>
      <c r="I80" s="106"/>
      <c r="J80" s="106"/>
      <c r="K80" s="106"/>
      <c r="L80" s="106">
        <v>50.3</v>
      </c>
      <c r="M80" s="106"/>
      <c r="N80" s="106"/>
      <c r="O80" s="106"/>
      <c r="P80" s="106">
        <v>57.4</v>
      </c>
      <c r="Q80" s="106"/>
      <c r="R80" s="252"/>
      <c r="S80" s="121">
        <v>25</v>
      </c>
    </row>
    <row r="81" spans="3:19" hidden="1" x14ac:dyDescent="0.25">
      <c r="C81" s="69" t="s">
        <v>168</v>
      </c>
      <c r="D81" s="70">
        <v>44725</v>
      </c>
      <c r="E81" s="71" t="s">
        <v>169</v>
      </c>
      <c r="F81" s="71"/>
      <c r="G81" s="192"/>
      <c r="H81" s="106">
        <v>50.3</v>
      </c>
      <c r="I81" s="106"/>
      <c r="J81" s="106"/>
      <c r="K81" s="106"/>
      <c r="L81" s="106">
        <v>54.5</v>
      </c>
      <c r="M81" s="106"/>
      <c r="N81" s="106"/>
      <c r="O81" s="106"/>
      <c r="P81" s="106">
        <v>64</v>
      </c>
      <c r="Q81" s="106"/>
      <c r="R81" s="252"/>
      <c r="S81" s="121">
        <v>25</v>
      </c>
    </row>
    <row r="82" spans="3:19" hidden="1" x14ac:dyDescent="0.25">
      <c r="C82" s="69" t="s">
        <v>170</v>
      </c>
      <c r="D82" s="70">
        <v>44726</v>
      </c>
      <c r="E82" s="71" t="s">
        <v>171</v>
      </c>
      <c r="F82" s="71"/>
      <c r="G82" s="192"/>
      <c r="H82" s="106">
        <v>40.299999999999997</v>
      </c>
      <c r="I82" s="106"/>
      <c r="J82" s="106"/>
      <c r="K82" s="106"/>
      <c r="L82" s="106">
        <v>46.9</v>
      </c>
      <c r="M82" s="106"/>
      <c r="N82" s="106"/>
      <c r="O82" s="106"/>
      <c r="P82" s="106">
        <v>59.2</v>
      </c>
      <c r="Q82" s="106"/>
      <c r="R82" s="252"/>
      <c r="S82" s="121">
        <v>25</v>
      </c>
    </row>
    <row r="83" spans="3:19" hidden="1" x14ac:dyDescent="0.25">
      <c r="C83" s="69" t="s">
        <v>172</v>
      </c>
      <c r="D83" s="70">
        <v>44727</v>
      </c>
      <c r="E83" s="71" t="s">
        <v>173</v>
      </c>
      <c r="F83" s="71"/>
      <c r="G83" s="192"/>
      <c r="H83" s="106">
        <v>34</v>
      </c>
      <c r="I83" s="106"/>
      <c r="J83" s="106"/>
      <c r="K83" s="106"/>
      <c r="L83" s="106">
        <v>41.3</v>
      </c>
      <c r="M83" s="106"/>
      <c r="N83" s="106"/>
      <c r="O83" s="106"/>
      <c r="P83" s="106">
        <v>53.8</v>
      </c>
      <c r="Q83" s="106"/>
      <c r="R83" s="252"/>
      <c r="S83" s="121">
        <v>25</v>
      </c>
    </row>
    <row r="84" spans="3:19" hidden="1" x14ac:dyDescent="0.25">
      <c r="C84" s="69" t="s">
        <v>174</v>
      </c>
      <c r="D84" s="70">
        <v>44729</v>
      </c>
      <c r="E84" s="71" t="s">
        <v>175</v>
      </c>
      <c r="F84" s="71"/>
      <c r="G84" s="192"/>
      <c r="H84" s="106">
        <v>48</v>
      </c>
      <c r="I84" s="106"/>
      <c r="J84" s="106"/>
      <c r="K84" s="106"/>
      <c r="L84" s="106">
        <v>55.8</v>
      </c>
      <c r="M84" s="106"/>
      <c r="N84" s="106"/>
      <c r="O84" s="106"/>
      <c r="P84" s="106">
        <v>68.8</v>
      </c>
      <c r="Q84" s="106"/>
      <c r="R84" s="252"/>
      <c r="S84" s="121">
        <v>25</v>
      </c>
    </row>
    <row r="85" spans="3:19" hidden="1" x14ac:dyDescent="0.25">
      <c r="C85" s="69" t="s">
        <v>176</v>
      </c>
      <c r="D85" s="70">
        <v>44730</v>
      </c>
      <c r="E85" s="71" t="s">
        <v>177</v>
      </c>
      <c r="F85" s="71"/>
      <c r="G85" s="192"/>
      <c r="H85" s="106">
        <v>45.9</v>
      </c>
      <c r="I85" s="106"/>
      <c r="J85" s="106"/>
      <c r="K85" s="106"/>
      <c r="L85" s="106">
        <v>55.7</v>
      </c>
      <c r="M85" s="106"/>
      <c r="N85" s="106"/>
      <c r="O85" s="106"/>
      <c r="P85" s="106">
        <v>65.7</v>
      </c>
      <c r="Q85" s="106"/>
      <c r="R85" s="252"/>
      <c r="S85" s="121">
        <v>25</v>
      </c>
    </row>
    <row r="86" spans="3:19" hidden="1" x14ac:dyDescent="0.25">
      <c r="C86" s="69" t="s">
        <v>178</v>
      </c>
      <c r="D86" s="70">
        <v>44733</v>
      </c>
      <c r="E86" s="71" t="s">
        <v>179</v>
      </c>
      <c r="F86" s="71"/>
      <c r="G86" s="192"/>
      <c r="H86" s="106">
        <v>43.5</v>
      </c>
      <c r="I86" s="106"/>
      <c r="J86" s="106"/>
      <c r="K86" s="106"/>
      <c r="L86" s="106">
        <v>49.9</v>
      </c>
      <c r="M86" s="106"/>
      <c r="N86" s="106"/>
      <c r="O86" s="106"/>
      <c r="P86" s="106">
        <v>60.1</v>
      </c>
      <c r="Q86" s="106"/>
      <c r="R86" s="252"/>
      <c r="S86" s="121">
        <v>25</v>
      </c>
    </row>
    <row r="87" spans="3:19" hidden="1" x14ac:dyDescent="0.25">
      <c r="C87" s="69" t="s">
        <v>180</v>
      </c>
      <c r="D87" s="70">
        <v>44734</v>
      </c>
      <c r="E87" s="71" t="s">
        <v>181</v>
      </c>
      <c r="F87" s="71"/>
      <c r="G87" s="192"/>
      <c r="H87" s="106">
        <v>38.700000000000003</v>
      </c>
      <c r="I87" s="106"/>
      <c r="J87" s="106"/>
      <c r="K87" s="106"/>
      <c r="L87" s="106">
        <v>44.9</v>
      </c>
      <c r="M87" s="106"/>
      <c r="N87" s="106"/>
      <c r="O87" s="106"/>
      <c r="P87" s="106">
        <v>57.6</v>
      </c>
      <c r="Q87" s="106"/>
      <c r="R87" s="252"/>
      <c r="S87" s="121">
        <v>25</v>
      </c>
    </row>
    <row r="88" spans="3:19" hidden="1" x14ac:dyDescent="0.25">
      <c r="C88" s="69" t="s">
        <v>182</v>
      </c>
      <c r="D88" s="70">
        <v>44735</v>
      </c>
      <c r="E88" s="71" t="s">
        <v>183</v>
      </c>
      <c r="F88" s="71"/>
      <c r="G88" s="192"/>
      <c r="H88" s="106">
        <v>54.5</v>
      </c>
      <c r="I88" s="106"/>
      <c r="J88" s="106"/>
      <c r="K88" s="106"/>
      <c r="L88" s="106">
        <v>57.8</v>
      </c>
      <c r="M88" s="106"/>
      <c r="N88" s="106"/>
      <c r="O88" s="106"/>
      <c r="P88" s="106">
        <v>70.7</v>
      </c>
      <c r="Q88" s="106"/>
      <c r="R88" s="252"/>
      <c r="S88" s="121">
        <v>25</v>
      </c>
    </row>
    <row r="89" spans="3:19" hidden="1" x14ac:dyDescent="0.25">
      <c r="C89" s="69" t="s">
        <v>184</v>
      </c>
      <c r="D89" s="70">
        <v>44736</v>
      </c>
      <c r="E89" s="71" t="s">
        <v>185</v>
      </c>
      <c r="F89" s="71"/>
      <c r="G89" s="192"/>
      <c r="H89" s="106">
        <v>29.5</v>
      </c>
      <c r="I89" s="106"/>
      <c r="J89" s="106"/>
      <c r="K89" s="106"/>
      <c r="L89" s="106">
        <v>40</v>
      </c>
      <c r="M89" s="106"/>
      <c r="N89" s="106"/>
      <c r="O89" s="106"/>
      <c r="P89" s="106">
        <v>48.2</v>
      </c>
      <c r="Q89" s="106"/>
      <c r="R89" s="252"/>
      <c r="S89" s="121">
        <v>25</v>
      </c>
    </row>
    <row r="90" spans="3:19" hidden="1" x14ac:dyDescent="0.25">
      <c r="C90" s="69" t="s">
        <v>186</v>
      </c>
      <c r="D90" s="70">
        <v>44736</v>
      </c>
      <c r="E90" s="71" t="s">
        <v>187</v>
      </c>
      <c r="F90" s="71"/>
      <c r="G90" s="192"/>
      <c r="H90" s="106">
        <v>29.6</v>
      </c>
      <c r="I90" s="106"/>
      <c r="J90" s="106"/>
      <c r="K90" s="106"/>
      <c r="L90" s="106">
        <v>42.1</v>
      </c>
      <c r="M90" s="106"/>
      <c r="N90" s="106"/>
      <c r="O90" s="106"/>
      <c r="P90" s="106">
        <v>50.1</v>
      </c>
      <c r="Q90" s="106"/>
      <c r="R90" s="252"/>
      <c r="S90" s="121">
        <v>25</v>
      </c>
    </row>
    <row r="91" spans="3:19" hidden="1" x14ac:dyDescent="0.25">
      <c r="C91" s="69" t="s">
        <v>188</v>
      </c>
      <c r="D91" s="70">
        <v>44737</v>
      </c>
      <c r="E91" s="71" t="s">
        <v>189</v>
      </c>
      <c r="F91" s="71"/>
      <c r="G91" s="192"/>
      <c r="H91" s="106">
        <v>42</v>
      </c>
      <c r="I91" s="106"/>
      <c r="J91" s="106"/>
      <c r="K91" s="106"/>
      <c r="L91" s="106">
        <v>54</v>
      </c>
      <c r="M91" s="106"/>
      <c r="N91" s="106"/>
      <c r="O91" s="106"/>
      <c r="P91" s="106">
        <v>61.1</v>
      </c>
      <c r="Q91" s="106"/>
      <c r="R91" s="252"/>
      <c r="S91" s="121">
        <v>25</v>
      </c>
    </row>
    <row r="92" spans="3:19" hidden="1" x14ac:dyDescent="0.25">
      <c r="C92" s="69" t="s">
        <v>190</v>
      </c>
      <c r="D92" s="70">
        <v>44739</v>
      </c>
      <c r="E92" s="71" t="s">
        <v>191</v>
      </c>
      <c r="F92" s="71"/>
      <c r="G92" s="192"/>
      <c r="H92" s="106">
        <v>41.3</v>
      </c>
      <c r="I92" s="106"/>
      <c r="J92" s="106"/>
      <c r="K92" s="106"/>
      <c r="L92" s="106">
        <v>50.7</v>
      </c>
      <c r="M92" s="106"/>
      <c r="N92" s="106"/>
      <c r="O92" s="106"/>
      <c r="P92" s="106">
        <v>62</v>
      </c>
      <c r="Q92" s="106"/>
      <c r="R92" s="252"/>
      <c r="S92" s="121">
        <v>25</v>
      </c>
    </row>
    <row r="93" spans="3:19" hidden="1" x14ac:dyDescent="0.25">
      <c r="C93" s="69" t="s">
        <v>192</v>
      </c>
      <c r="D93" s="70">
        <v>44740</v>
      </c>
      <c r="E93" s="71" t="s">
        <v>193</v>
      </c>
      <c r="F93" s="71"/>
      <c r="G93" s="192"/>
      <c r="H93" s="106">
        <v>28.1</v>
      </c>
      <c r="I93" s="106"/>
      <c r="J93" s="106"/>
      <c r="K93" s="106"/>
      <c r="L93" s="106">
        <v>38</v>
      </c>
      <c r="M93" s="106"/>
      <c r="N93" s="106"/>
      <c r="O93" s="106"/>
      <c r="P93" s="106">
        <v>50.3</v>
      </c>
      <c r="Q93" s="106"/>
      <c r="R93" s="252"/>
      <c r="S93" s="121">
        <v>25</v>
      </c>
    </row>
    <row r="94" spans="3:19" hidden="1" x14ac:dyDescent="0.25">
      <c r="C94" s="69" t="s">
        <v>194</v>
      </c>
      <c r="D94" s="70">
        <v>44741</v>
      </c>
      <c r="E94" s="71" t="s">
        <v>195</v>
      </c>
      <c r="F94" s="71"/>
      <c r="G94" s="192"/>
      <c r="H94" s="106">
        <v>37.1</v>
      </c>
      <c r="I94" s="106"/>
      <c r="J94" s="106"/>
      <c r="K94" s="106"/>
      <c r="L94" s="106">
        <v>47.5</v>
      </c>
      <c r="M94" s="106"/>
      <c r="N94" s="106"/>
      <c r="O94" s="106"/>
      <c r="P94" s="106">
        <v>60.5</v>
      </c>
      <c r="Q94" s="106"/>
      <c r="R94" s="252"/>
      <c r="S94" s="121">
        <v>25</v>
      </c>
    </row>
    <row r="95" spans="3:19" hidden="1" x14ac:dyDescent="0.25">
      <c r="C95" s="69" t="s">
        <v>196</v>
      </c>
      <c r="D95" s="70">
        <v>44742</v>
      </c>
      <c r="E95" s="71" t="s">
        <v>197</v>
      </c>
      <c r="F95" s="71"/>
      <c r="G95" s="192"/>
      <c r="H95" s="106">
        <v>47</v>
      </c>
      <c r="I95" s="106"/>
      <c r="J95" s="106"/>
      <c r="K95" s="106"/>
      <c r="L95" s="106">
        <v>56.3</v>
      </c>
      <c r="M95" s="106"/>
      <c r="N95" s="106"/>
      <c r="O95" s="106"/>
      <c r="P95" s="106">
        <v>71.3</v>
      </c>
      <c r="Q95" s="106"/>
      <c r="R95" s="252"/>
      <c r="S95" s="121">
        <v>25</v>
      </c>
    </row>
    <row r="96" spans="3:19" hidden="1" x14ac:dyDescent="0.25">
      <c r="C96" s="69" t="s">
        <v>198</v>
      </c>
      <c r="D96" s="70">
        <v>44743</v>
      </c>
      <c r="E96" s="71" t="s">
        <v>199</v>
      </c>
      <c r="F96" s="71"/>
      <c r="G96" s="192"/>
      <c r="H96" s="106">
        <v>37.299999999999997</v>
      </c>
      <c r="I96" s="106"/>
      <c r="J96" s="106"/>
      <c r="K96" s="106"/>
      <c r="L96" s="106">
        <v>48.4</v>
      </c>
      <c r="M96" s="106"/>
      <c r="N96" s="106"/>
      <c r="O96" s="106"/>
      <c r="P96" s="106">
        <v>60.7</v>
      </c>
      <c r="Q96" s="106"/>
      <c r="R96" s="252"/>
      <c r="S96" s="121">
        <v>25</v>
      </c>
    </row>
    <row r="97" spans="3:19" hidden="1" x14ac:dyDescent="0.25">
      <c r="C97" s="69" t="s">
        <v>200</v>
      </c>
      <c r="D97" s="70">
        <v>44746</v>
      </c>
      <c r="E97" s="71" t="s">
        <v>201</v>
      </c>
      <c r="F97" s="71"/>
      <c r="G97" s="192"/>
      <c r="H97" s="106">
        <v>54.6</v>
      </c>
      <c r="I97" s="106"/>
      <c r="J97" s="106"/>
      <c r="K97" s="106"/>
      <c r="L97" s="106">
        <v>62.4</v>
      </c>
      <c r="M97" s="106"/>
      <c r="N97" s="106"/>
      <c r="O97" s="106"/>
      <c r="P97" s="106">
        <v>75.099999999999994</v>
      </c>
      <c r="Q97" s="106"/>
      <c r="R97" s="252"/>
      <c r="S97" s="121">
        <v>25</v>
      </c>
    </row>
    <row r="98" spans="3:19" hidden="1" x14ac:dyDescent="0.25">
      <c r="C98" s="69" t="s">
        <v>204</v>
      </c>
      <c r="D98" s="70">
        <v>44747</v>
      </c>
      <c r="E98" s="71" t="s">
        <v>205</v>
      </c>
      <c r="F98" s="71"/>
      <c r="G98" s="192"/>
      <c r="H98" s="106">
        <v>54.5</v>
      </c>
      <c r="I98" s="106"/>
      <c r="J98" s="106"/>
      <c r="K98" s="106"/>
      <c r="L98" s="106">
        <v>61.1</v>
      </c>
      <c r="M98" s="106"/>
      <c r="N98" s="106"/>
      <c r="O98" s="106"/>
      <c r="P98" s="106">
        <v>70.8</v>
      </c>
      <c r="Q98" s="106"/>
      <c r="R98" s="252"/>
      <c r="S98" s="121">
        <v>25</v>
      </c>
    </row>
    <row r="99" spans="3:19" hidden="1" x14ac:dyDescent="0.25">
      <c r="C99" s="69" t="s">
        <v>206</v>
      </c>
      <c r="D99" s="70">
        <v>44748</v>
      </c>
      <c r="E99" s="71" t="s">
        <v>207</v>
      </c>
      <c r="F99" s="71"/>
      <c r="G99" s="192"/>
      <c r="H99" s="106">
        <v>40.700000000000003</v>
      </c>
      <c r="I99" s="106"/>
      <c r="J99" s="106"/>
      <c r="K99" s="106"/>
      <c r="L99" s="106">
        <v>47.6</v>
      </c>
      <c r="M99" s="106"/>
      <c r="N99" s="106"/>
      <c r="O99" s="106"/>
      <c r="P99" s="106">
        <v>56.2</v>
      </c>
      <c r="Q99" s="106"/>
      <c r="R99" s="252"/>
      <c r="S99" s="121">
        <v>25</v>
      </c>
    </row>
    <row r="100" spans="3:19" hidden="1" x14ac:dyDescent="0.25">
      <c r="C100" s="69" t="s">
        <v>208</v>
      </c>
      <c r="D100" s="70">
        <v>44748</v>
      </c>
      <c r="E100" s="71" t="s">
        <v>209</v>
      </c>
      <c r="F100" s="71"/>
      <c r="G100" s="192"/>
      <c r="H100" s="106">
        <v>43.1</v>
      </c>
      <c r="I100" s="106"/>
      <c r="J100" s="106"/>
      <c r="K100" s="106"/>
      <c r="L100" s="106">
        <v>47.6</v>
      </c>
      <c r="M100" s="106"/>
      <c r="N100" s="106"/>
      <c r="O100" s="106"/>
      <c r="P100" s="106">
        <v>56.2</v>
      </c>
      <c r="Q100" s="106"/>
      <c r="R100" s="252"/>
      <c r="S100" s="121">
        <v>25</v>
      </c>
    </row>
    <row r="101" spans="3:19" hidden="1" x14ac:dyDescent="0.25">
      <c r="C101" s="69" t="s">
        <v>210</v>
      </c>
      <c r="D101" s="70">
        <v>44749</v>
      </c>
      <c r="E101" s="71" t="s">
        <v>211</v>
      </c>
      <c r="F101" s="71"/>
      <c r="G101" s="192"/>
      <c r="H101" s="106">
        <v>38.299999999999997</v>
      </c>
      <c r="I101" s="106"/>
      <c r="J101" s="106"/>
      <c r="K101" s="106"/>
      <c r="L101" s="106">
        <v>47.4</v>
      </c>
      <c r="M101" s="106"/>
      <c r="N101" s="106"/>
      <c r="O101" s="106"/>
      <c r="P101" s="106">
        <v>58.6</v>
      </c>
      <c r="Q101" s="106"/>
      <c r="R101" s="252"/>
      <c r="S101" s="121">
        <v>25</v>
      </c>
    </row>
    <row r="102" spans="3:19" hidden="1" x14ac:dyDescent="0.25">
      <c r="C102" s="69" t="s">
        <v>212</v>
      </c>
      <c r="D102" s="70">
        <v>44749</v>
      </c>
      <c r="E102" s="71" t="s">
        <v>213</v>
      </c>
      <c r="F102" s="71"/>
      <c r="G102" s="192"/>
      <c r="H102" s="106">
        <v>39.4</v>
      </c>
      <c r="I102" s="106"/>
      <c r="J102" s="106"/>
      <c r="K102" s="106"/>
      <c r="L102" s="106">
        <v>47.5</v>
      </c>
      <c r="M102" s="106"/>
      <c r="N102" s="106"/>
      <c r="O102" s="106"/>
      <c r="P102" s="106">
        <v>57.6</v>
      </c>
      <c r="Q102" s="106"/>
      <c r="R102" s="252"/>
      <c r="S102" s="121">
        <v>25</v>
      </c>
    </row>
    <row r="103" spans="3:19" hidden="1" x14ac:dyDescent="0.25">
      <c r="C103" s="69" t="s">
        <v>214</v>
      </c>
      <c r="D103" s="70">
        <v>44750</v>
      </c>
      <c r="E103" s="71" t="s">
        <v>213</v>
      </c>
      <c r="F103" s="71"/>
      <c r="G103" s="192"/>
      <c r="H103" s="106">
        <v>35.799999999999997</v>
      </c>
      <c r="I103" s="106"/>
      <c r="J103" s="106"/>
      <c r="K103" s="106"/>
      <c r="L103" s="106">
        <v>44.9</v>
      </c>
      <c r="M103" s="106"/>
      <c r="N103" s="106"/>
      <c r="O103" s="106"/>
      <c r="P103" s="106">
        <v>55.6</v>
      </c>
      <c r="Q103" s="106"/>
      <c r="R103" s="252"/>
      <c r="S103" s="121">
        <v>25</v>
      </c>
    </row>
    <row r="104" spans="3:19" hidden="1" x14ac:dyDescent="0.25">
      <c r="C104" s="69" t="s">
        <v>215</v>
      </c>
      <c r="D104" s="70">
        <v>44750</v>
      </c>
      <c r="E104" s="71" t="s">
        <v>216</v>
      </c>
      <c r="F104" s="71"/>
      <c r="G104" s="192"/>
      <c r="H104" s="106">
        <v>37.9</v>
      </c>
      <c r="I104" s="106"/>
      <c r="J104" s="106"/>
      <c r="K104" s="106"/>
      <c r="L104" s="106">
        <v>48.6</v>
      </c>
      <c r="M104" s="106"/>
      <c r="N104" s="106"/>
      <c r="O104" s="106"/>
      <c r="P104" s="106">
        <v>61.2</v>
      </c>
      <c r="Q104" s="106"/>
      <c r="R104" s="252"/>
      <c r="S104" s="121">
        <v>25</v>
      </c>
    </row>
    <row r="105" spans="3:19" hidden="1" x14ac:dyDescent="0.25">
      <c r="C105" s="69" t="s">
        <v>217</v>
      </c>
      <c r="D105" s="70">
        <v>44753</v>
      </c>
      <c r="E105" s="71" t="s">
        <v>216</v>
      </c>
      <c r="F105" s="71"/>
      <c r="G105" s="192"/>
      <c r="H105" s="106">
        <v>36.9</v>
      </c>
      <c r="I105" s="106"/>
      <c r="J105" s="106"/>
      <c r="K105" s="106"/>
      <c r="L105" s="106">
        <v>48</v>
      </c>
      <c r="M105" s="106"/>
      <c r="N105" s="106"/>
      <c r="O105" s="106"/>
      <c r="P105" s="106">
        <v>55.3</v>
      </c>
      <c r="Q105" s="106"/>
      <c r="R105" s="252"/>
      <c r="S105" s="121">
        <v>25</v>
      </c>
    </row>
    <row r="106" spans="3:19" hidden="1" x14ac:dyDescent="0.25">
      <c r="C106" s="69" t="s">
        <v>218</v>
      </c>
      <c r="D106" s="70">
        <v>44753</v>
      </c>
      <c r="E106" s="71" t="s">
        <v>219</v>
      </c>
      <c r="F106" s="71"/>
      <c r="G106" s="192"/>
      <c r="H106" s="106">
        <v>27.4</v>
      </c>
      <c r="I106" s="106"/>
      <c r="J106" s="106"/>
      <c r="K106" s="106"/>
      <c r="L106" s="106">
        <v>39.200000000000003</v>
      </c>
      <c r="M106" s="106"/>
      <c r="N106" s="106"/>
      <c r="O106" s="106"/>
      <c r="P106" s="106">
        <v>47.1</v>
      </c>
      <c r="Q106" s="106"/>
      <c r="R106" s="252"/>
      <c r="S106" s="121">
        <v>25</v>
      </c>
    </row>
    <row r="107" spans="3:19" hidden="1" x14ac:dyDescent="0.25">
      <c r="C107" s="69" t="s">
        <v>220</v>
      </c>
      <c r="D107" s="70">
        <v>44754</v>
      </c>
      <c r="E107" s="71" t="s">
        <v>221</v>
      </c>
      <c r="F107" s="71"/>
      <c r="G107" s="192"/>
      <c r="H107" s="106">
        <v>36.299999999999997</v>
      </c>
      <c r="I107" s="106"/>
      <c r="J107" s="106"/>
      <c r="K107" s="106"/>
      <c r="L107" s="106">
        <v>43.8</v>
      </c>
      <c r="M107" s="106"/>
      <c r="N107" s="106"/>
      <c r="O107" s="106"/>
      <c r="P107" s="106">
        <v>52.3</v>
      </c>
      <c r="Q107" s="106"/>
      <c r="R107" s="252"/>
      <c r="S107" s="121">
        <v>25</v>
      </c>
    </row>
    <row r="108" spans="3:19" hidden="1" x14ac:dyDescent="0.25">
      <c r="C108" s="69" t="s">
        <v>222</v>
      </c>
      <c r="D108" s="70">
        <v>44754</v>
      </c>
      <c r="E108" s="71" t="s">
        <v>223</v>
      </c>
      <c r="F108" s="71"/>
      <c r="G108" s="192"/>
      <c r="H108" s="106">
        <v>32.700000000000003</v>
      </c>
      <c r="I108" s="106"/>
      <c r="J108" s="106"/>
      <c r="K108" s="106"/>
      <c r="L108" s="106">
        <v>42.2</v>
      </c>
      <c r="M108" s="106"/>
      <c r="N108" s="106"/>
      <c r="O108" s="106"/>
      <c r="P108" s="106">
        <v>50.1</v>
      </c>
      <c r="Q108" s="106"/>
      <c r="R108" s="252"/>
      <c r="S108" s="121">
        <v>25</v>
      </c>
    </row>
    <row r="109" spans="3:19" hidden="1" x14ac:dyDescent="0.25">
      <c r="C109" s="69" t="s">
        <v>224</v>
      </c>
      <c r="D109" s="70">
        <v>44755</v>
      </c>
      <c r="E109" s="71" t="s">
        <v>225</v>
      </c>
      <c r="F109" s="71"/>
      <c r="G109" s="192"/>
      <c r="H109" s="106">
        <v>38.9</v>
      </c>
      <c r="I109" s="106"/>
      <c r="J109" s="106"/>
      <c r="K109" s="106"/>
      <c r="L109" s="106">
        <v>45.8</v>
      </c>
      <c r="M109" s="106"/>
      <c r="N109" s="106"/>
      <c r="O109" s="106"/>
      <c r="P109" s="106">
        <v>57.2</v>
      </c>
      <c r="Q109" s="106"/>
      <c r="R109" s="252"/>
      <c r="S109" s="121">
        <v>25</v>
      </c>
    </row>
    <row r="110" spans="3:19" hidden="1" x14ac:dyDescent="0.25">
      <c r="C110" s="69" t="s">
        <v>226</v>
      </c>
      <c r="D110" s="70">
        <v>44755</v>
      </c>
      <c r="E110" s="71" t="s">
        <v>227</v>
      </c>
      <c r="F110" s="71"/>
      <c r="G110" s="192"/>
      <c r="H110" s="106">
        <v>34.299999999999997</v>
      </c>
      <c r="I110" s="106"/>
      <c r="J110" s="106"/>
      <c r="K110" s="106"/>
      <c r="L110" s="106">
        <v>43.1</v>
      </c>
      <c r="M110" s="106"/>
      <c r="N110" s="106"/>
      <c r="O110" s="106"/>
      <c r="P110" s="106">
        <v>52.6</v>
      </c>
      <c r="Q110" s="106"/>
      <c r="R110" s="252"/>
      <c r="S110" s="121">
        <v>25</v>
      </c>
    </row>
    <row r="111" spans="3:19" hidden="1" x14ac:dyDescent="0.25">
      <c r="C111" s="69" t="s">
        <v>228</v>
      </c>
      <c r="D111" s="70">
        <v>44756</v>
      </c>
      <c r="E111" s="71" t="s">
        <v>229</v>
      </c>
      <c r="F111" s="71"/>
      <c r="G111" s="192"/>
      <c r="H111" s="106">
        <v>40.200000000000003</v>
      </c>
      <c r="I111" s="106"/>
      <c r="J111" s="106"/>
      <c r="K111" s="106"/>
      <c r="L111" s="106">
        <v>47.5</v>
      </c>
      <c r="M111" s="106"/>
      <c r="N111" s="106"/>
      <c r="O111" s="106"/>
      <c r="P111" s="106">
        <v>57.2</v>
      </c>
      <c r="Q111" s="106"/>
      <c r="R111" s="252"/>
      <c r="S111" s="121">
        <v>25</v>
      </c>
    </row>
    <row r="112" spans="3:19" hidden="1" x14ac:dyDescent="0.25">
      <c r="C112" s="69" t="s">
        <v>230</v>
      </c>
      <c r="D112" s="70">
        <v>44756</v>
      </c>
      <c r="E112" s="71" t="s">
        <v>231</v>
      </c>
      <c r="F112" s="71"/>
      <c r="G112" s="192"/>
      <c r="H112" s="106">
        <v>42.2</v>
      </c>
      <c r="I112" s="106"/>
      <c r="J112" s="106"/>
      <c r="K112" s="106"/>
      <c r="L112" s="106">
        <v>49.1</v>
      </c>
      <c r="M112" s="106"/>
      <c r="N112" s="106"/>
      <c r="O112" s="106"/>
      <c r="P112" s="106">
        <v>58</v>
      </c>
      <c r="Q112" s="106"/>
      <c r="R112" s="252"/>
      <c r="S112" s="121">
        <v>25</v>
      </c>
    </row>
    <row r="113" spans="3:19" hidden="1" x14ac:dyDescent="0.25">
      <c r="C113" s="69" t="s">
        <v>232</v>
      </c>
      <c r="D113" s="70">
        <v>44757</v>
      </c>
      <c r="E113" s="71" t="s">
        <v>233</v>
      </c>
      <c r="F113" s="71"/>
      <c r="G113" s="192"/>
      <c r="H113" s="106">
        <v>35</v>
      </c>
      <c r="I113" s="106"/>
      <c r="J113" s="106"/>
      <c r="K113" s="106"/>
      <c r="L113" s="106">
        <v>44.3</v>
      </c>
      <c r="M113" s="106"/>
      <c r="N113" s="106"/>
      <c r="O113" s="106"/>
      <c r="P113" s="106">
        <v>55</v>
      </c>
      <c r="Q113" s="106"/>
      <c r="R113" s="252"/>
      <c r="S113" s="121">
        <v>25</v>
      </c>
    </row>
    <row r="114" spans="3:19" hidden="1" x14ac:dyDescent="0.25">
      <c r="C114" s="69" t="s">
        <v>234</v>
      </c>
      <c r="D114" s="70">
        <v>44758</v>
      </c>
      <c r="E114" s="71" t="s">
        <v>235</v>
      </c>
      <c r="F114" s="71"/>
      <c r="G114" s="192"/>
      <c r="H114" s="106">
        <v>39.5</v>
      </c>
      <c r="I114" s="106"/>
      <c r="J114" s="106"/>
      <c r="K114" s="106"/>
      <c r="L114" s="106">
        <v>48.8</v>
      </c>
      <c r="M114" s="106"/>
      <c r="N114" s="106"/>
      <c r="O114" s="106"/>
      <c r="P114" s="106">
        <v>59.5</v>
      </c>
      <c r="Q114" s="106"/>
      <c r="R114" s="252"/>
      <c r="S114" s="121">
        <v>25</v>
      </c>
    </row>
    <row r="115" spans="3:19" hidden="1" x14ac:dyDescent="0.25">
      <c r="C115" s="69" t="s">
        <v>236</v>
      </c>
      <c r="D115" s="70">
        <v>44760</v>
      </c>
      <c r="E115" s="71" t="s">
        <v>237</v>
      </c>
      <c r="F115" s="71"/>
      <c r="G115" s="192"/>
      <c r="H115" s="106">
        <v>36.4</v>
      </c>
      <c r="I115" s="106"/>
      <c r="J115" s="106"/>
      <c r="K115" s="106"/>
      <c r="L115" s="106">
        <v>41.6</v>
      </c>
      <c r="M115" s="106"/>
      <c r="N115" s="106"/>
      <c r="O115" s="106"/>
      <c r="P115" s="106">
        <v>51.2</v>
      </c>
      <c r="Q115" s="106"/>
      <c r="R115" s="252"/>
      <c r="S115" s="121">
        <v>25</v>
      </c>
    </row>
    <row r="116" spans="3:19" hidden="1" x14ac:dyDescent="0.25">
      <c r="C116" s="69" t="s">
        <v>238</v>
      </c>
      <c r="D116" s="70">
        <v>44761</v>
      </c>
      <c r="E116" s="71" t="s">
        <v>239</v>
      </c>
      <c r="F116" s="71"/>
      <c r="G116" s="192"/>
      <c r="H116" s="108">
        <v>34.5</v>
      </c>
      <c r="I116" s="108"/>
      <c r="J116" s="108"/>
      <c r="K116" s="108"/>
      <c r="L116" s="106">
        <v>45.1</v>
      </c>
      <c r="M116" s="106"/>
      <c r="N116" s="106"/>
      <c r="O116" s="106"/>
      <c r="P116" s="106">
        <v>54.4</v>
      </c>
      <c r="Q116" s="106"/>
      <c r="R116" s="252"/>
      <c r="S116" s="121">
        <v>25</v>
      </c>
    </row>
    <row r="117" spans="3:19" hidden="1" x14ac:dyDescent="0.25">
      <c r="C117" s="69" t="s">
        <v>243</v>
      </c>
      <c r="D117" s="70">
        <v>44790</v>
      </c>
      <c r="E117" s="71" t="s">
        <v>244</v>
      </c>
      <c r="F117" s="71"/>
      <c r="G117" s="192"/>
      <c r="H117" s="108">
        <v>45.2</v>
      </c>
      <c r="I117" s="108"/>
      <c r="J117" s="108"/>
      <c r="K117" s="108"/>
      <c r="L117" s="106">
        <v>53.6</v>
      </c>
      <c r="M117" s="106"/>
      <c r="N117" s="106"/>
      <c r="O117" s="106"/>
      <c r="P117" s="106">
        <v>58.9</v>
      </c>
      <c r="Q117" s="106"/>
      <c r="R117" s="252"/>
      <c r="S117" s="121">
        <v>25</v>
      </c>
    </row>
    <row r="118" spans="3:19" hidden="1" x14ac:dyDescent="0.25">
      <c r="C118" s="69" t="s">
        <v>245</v>
      </c>
      <c r="D118" s="70">
        <v>44791</v>
      </c>
      <c r="E118" s="71" t="s">
        <v>246</v>
      </c>
      <c r="F118" s="71"/>
      <c r="G118" s="192"/>
      <c r="H118" s="108">
        <v>45</v>
      </c>
      <c r="I118" s="108"/>
      <c r="J118" s="108"/>
      <c r="K118" s="108"/>
      <c r="L118" s="106">
        <v>49.9</v>
      </c>
      <c r="M118" s="106"/>
      <c r="N118" s="106"/>
      <c r="O118" s="106"/>
      <c r="P118" s="106">
        <v>62.8</v>
      </c>
      <c r="Q118" s="106"/>
      <c r="R118" s="252"/>
      <c r="S118" s="121">
        <v>25</v>
      </c>
    </row>
    <row r="119" spans="3:19" hidden="1" x14ac:dyDescent="0.25">
      <c r="C119" s="69" t="s">
        <v>247</v>
      </c>
      <c r="D119" s="70">
        <v>44792</v>
      </c>
      <c r="E119" s="71" t="s">
        <v>248</v>
      </c>
      <c r="F119" s="71"/>
      <c r="G119" s="192"/>
      <c r="H119" s="108">
        <v>38.799999999999997</v>
      </c>
      <c r="I119" s="108"/>
      <c r="J119" s="108"/>
      <c r="K119" s="108"/>
      <c r="L119" s="106">
        <v>49</v>
      </c>
      <c r="M119" s="106"/>
      <c r="N119" s="106"/>
      <c r="O119" s="106"/>
      <c r="P119" s="106">
        <v>59.7</v>
      </c>
      <c r="Q119" s="106"/>
      <c r="R119" s="252"/>
      <c r="S119" s="121">
        <v>25</v>
      </c>
    </row>
    <row r="120" spans="3:19" hidden="1" x14ac:dyDescent="0.25">
      <c r="C120" s="69" t="s">
        <v>249</v>
      </c>
      <c r="D120" s="70">
        <v>44793</v>
      </c>
      <c r="E120" s="71" t="s">
        <v>250</v>
      </c>
      <c r="F120" s="71"/>
      <c r="G120" s="192"/>
      <c r="H120" s="108">
        <v>20.7</v>
      </c>
      <c r="I120" s="108"/>
      <c r="J120" s="108"/>
      <c r="K120" s="108"/>
      <c r="L120" s="108">
        <v>31.4</v>
      </c>
      <c r="M120" s="108"/>
      <c r="N120" s="108"/>
      <c r="O120" s="108"/>
      <c r="P120" s="106">
        <v>36.1</v>
      </c>
      <c r="Q120" s="106"/>
      <c r="R120" s="252"/>
      <c r="S120" s="121">
        <v>25</v>
      </c>
    </row>
    <row r="121" spans="3:19" hidden="1" x14ac:dyDescent="0.25">
      <c r="C121" s="69" t="s">
        <v>251</v>
      </c>
      <c r="D121" s="70">
        <v>44795</v>
      </c>
      <c r="E121" s="71" t="s">
        <v>252</v>
      </c>
      <c r="F121" s="71"/>
      <c r="G121" s="192"/>
      <c r="H121" s="106">
        <v>35.6</v>
      </c>
      <c r="I121" s="106"/>
      <c r="J121" s="106"/>
      <c r="K121" s="106"/>
      <c r="L121" s="106">
        <v>46.9</v>
      </c>
      <c r="M121" s="106"/>
      <c r="N121" s="106"/>
      <c r="O121" s="106"/>
      <c r="P121" s="106">
        <v>55</v>
      </c>
      <c r="Q121" s="106"/>
      <c r="R121" s="252"/>
      <c r="S121" s="121">
        <v>25</v>
      </c>
    </row>
    <row r="122" spans="3:19" hidden="1" x14ac:dyDescent="0.25">
      <c r="C122" s="69" t="s">
        <v>253</v>
      </c>
      <c r="D122" s="70">
        <v>44795</v>
      </c>
      <c r="E122" s="71" t="s">
        <v>254</v>
      </c>
      <c r="F122" s="71"/>
      <c r="G122" s="192"/>
      <c r="H122" s="106">
        <v>39.6</v>
      </c>
      <c r="I122" s="106"/>
      <c r="J122" s="106"/>
      <c r="K122" s="106"/>
      <c r="L122" s="106">
        <v>50.3</v>
      </c>
      <c r="M122" s="106"/>
      <c r="N122" s="106"/>
      <c r="O122" s="106"/>
      <c r="P122" s="106">
        <v>57</v>
      </c>
      <c r="Q122" s="106"/>
      <c r="R122" s="252"/>
      <c r="S122" s="121">
        <v>25</v>
      </c>
    </row>
    <row r="123" spans="3:19" hidden="1" x14ac:dyDescent="0.25">
      <c r="C123" s="69" t="s">
        <v>255</v>
      </c>
      <c r="D123" s="70">
        <v>44796</v>
      </c>
      <c r="E123" s="71" t="s">
        <v>256</v>
      </c>
      <c r="F123" s="71"/>
      <c r="G123" s="192"/>
      <c r="H123" s="106">
        <v>40.200000000000003</v>
      </c>
      <c r="I123" s="106"/>
      <c r="J123" s="106"/>
      <c r="K123" s="106"/>
      <c r="L123" s="106">
        <v>49.1</v>
      </c>
      <c r="M123" s="106"/>
      <c r="N123" s="106"/>
      <c r="O123" s="106"/>
      <c r="P123" s="106">
        <v>60.7</v>
      </c>
      <c r="Q123" s="106"/>
      <c r="R123" s="252"/>
      <c r="S123" s="121">
        <v>25</v>
      </c>
    </row>
    <row r="124" spans="3:19" hidden="1" x14ac:dyDescent="0.25">
      <c r="C124" s="69" t="s">
        <v>257</v>
      </c>
      <c r="D124" s="70">
        <v>44796</v>
      </c>
      <c r="E124" s="71" t="s">
        <v>258</v>
      </c>
      <c r="F124" s="71"/>
      <c r="G124" s="192"/>
      <c r="H124" s="106">
        <v>45.4</v>
      </c>
      <c r="I124" s="106"/>
      <c r="J124" s="106"/>
      <c r="K124" s="106"/>
      <c r="L124" s="106">
        <v>52.8</v>
      </c>
      <c r="M124" s="106"/>
      <c r="N124" s="106"/>
      <c r="O124" s="106"/>
      <c r="P124" s="106">
        <v>63.4</v>
      </c>
      <c r="Q124" s="106"/>
      <c r="R124" s="252"/>
      <c r="S124" s="121">
        <v>25</v>
      </c>
    </row>
    <row r="125" spans="3:19" hidden="1" x14ac:dyDescent="0.25">
      <c r="C125" s="69" t="s">
        <v>259</v>
      </c>
      <c r="D125" s="70">
        <v>44797</v>
      </c>
      <c r="E125" s="71" t="s">
        <v>260</v>
      </c>
      <c r="F125" s="71"/>
      <c r="G125" s="192"/>
      <c r="H125" s="106">
        <v>49.9</v>
      </c>
      <c r="I125" s="106"/>
      <c r="J125" s="106"/>
      <c r="K125" s="106"/>
      <c r="L125" s="106">
        <v>55.7</v>
      </c>
      <c r="M125" s="106"/>
      <c r="N125" s="106"/>
      <c r="O125" s="106"/>
      <c r="P125" s="106">
        <v>69.2</v>
      </c>
      <c r="Q125" s="106"/>
      <c r="R125" s="252"/>
      <c r="S125" s="121">
        <v>25</v>
      </c>
    </row>
    <row r="126" spans="3:19" hidden="1" x14ac:dyDescent="0.25">
      <c r="C126" s="69" t="s">
        <v>261</v>
      </c>
      <c r="D126" s="70">
        <v>44797</v>
      </c>
      <c r="E126" s="71" t="s">
        <v>262</v>
      </c>
      <c r="F126" s="71"/>
      <c r="G126" s="192"/>
      <c r="H126" s="106">
        <v>37.1</v>
      </c>
      <c r="I126" s="106"/>
      <c r="J126" s="106"/>
      <c r="K126" s="106"/>
      <c r="L126" s="106">
        <v>45.6</v>
      </c>
      <c r="M126" s="106"/>
      <c r="N126" s="106"/>
      <c r="O126" s="106"/>
      <c r="P126" s="106">
        <v>54.9</v>
      </c>
      <c r="Q126" s="106"/>
      <c r="R126" s="252"/>
      <c r="S126" s="121">
        <v>25</v>
      </c>
    </row>
    <row r="127" spans="3:19" hidden="1" x14ac:dyDescent="0.25">
      <c r="C127" s="69" t="s">
        <v>263</v>
      </c>
      <c r="D127" s="70">
        <v>44798</v>
      </c>
      <c r="E127" s="71" t="s">
        <v>264</v>
      </c>
      <c r="F127" s="71"/>
      <c r="G127" s="192"/>
      <c r="H127" s="106">
        <v>51.5</v>
      </c>
      <c r="I127" s="106"/>
      <c r="J127" s="106"/>
      <c r="K127" s="106"/>
      <c r="L127" s="106">
        <v>57.7</v>
      </c>
      <c r="M127" s="106"/>
      <c r="N127" s="106"/>
      <c r="O127" s="106"/>
      <c r="P127" s="106">
        <v>64.599999999999994</v>
      </c>
      <c r="Q127" s="106"/>
      <c r="R127" s="252"/>
      <c r="S127" s="121">
        <v>25</v>
      </c>
    </row>
    <row r="128" spans="3:19" hidden="1" x14ac:dyDescent="0.25">
      <c r="C128" s="69" t="s">
        <v>265</v>
      </c>
      <c r="D128" s="70">
        <v>44799</v>
      </c>
      <c r="E128" s="71" t="s">
        <v>266</v>
      </c>
      <c r="F128" s="71"/>
      <c r="G128" s="192"/>
      <c r="H128" s="106">
        <v>45.1</v>
      </c>
      <c r="I128" s="106"/>
      <c r="J128" s="106"/>
      <c r="K128" s="106"/>
      <c r="L128" s="106">
        <v>52</v>
      </c>
      <c r="M128" s="106"/>
      <c r="N128" s="106"/>
      <c r="O128" s="106"/>
      <c r="P128" s="106">
        <v>63.3</v>
      </c>
      <c r="Q128" s="106"/>
      <c r="R128" s="252"/>
      <c r="S128" s="121">
        <v>25</v>
      </c>
    </row>
    <row r="129" spans="3:19" hidden="1" x14ac:dyDescent="0.25">
      <c r="C129" s="69" t="s">
        <v>267</v>
      </c>
      <c r="D129" s="70">
        <v>44800</v>
      </c>
      <c r="E129" s="71" t="s">
        <v>268</v>
      </c>
      <c r="F129" s="71"/>
      <c r="G129" s="192"/>
      <c r="H129" s="106">
        <v>49.3</v>
      </c>
      <c r="I129" s="106"/>
      <c r="J129" s="106"/>
      <c r="K129" s="106"/>
      <c r="L129" s="106">
        <v>58.4</v>
      </c>
      <c r="M129" s="106"/>
      <c r="N129" s="106"/>
      <c r="O129" s="106"/>
      <c r="P129" s="106">
        <v>70.599999999999994</v>
      </c>
      <c r="Q129" s="106"/>
      <c r="R129" s="252"/>
      <c r="S129" s="121">
        <v>25</v>
      </c>
    </row>
    <row r="130" spans="3:19" hidden="1" x14ac:dyDescent="0.25">
      <c r="C130" s="69" t="s">
        <v>269</v>
      </c>
      <c r="D130" s="70">
        <v>44802</v>
      </c>
      <c r="E130" s="71" t="s">
        <v>270</v>
      </c>
      <c r="F130" s="71"/>
      <c r="G130" s="192"/>
      <c r="H130" s="106">
        <v>49.5</v>
      </c>
      <c r="I130" s="106"/>
      <c r="J130" s="106"/>
      <c r="K130" s="106"/>
      <c r="L130" s="106">
        <v>65.599999999999994</v>
      </c>
      <c r="M130" s="106"/>
      <c r="N130" s="106"/>
      <c r="O130" s="106"/>
      <c r="P130" s="106">
        <v>76.3</v>
      </c>
      <c r="Q130" s="106"/>
      <c r="R130" s="252"/>
      <c r="S130" s="121">
        <v>25</v>
      </c>
    </row>
    <row r="131" spans="3:19" hidden="1" x14ac:dyDescent="0.25">
      <c r="C131" s="69" t="s">
        <v>271</v>
      </c>
      <c r="D131" s="70">
        <v>44802</v>
      </c>
      <c r="E131" s="71" t="s">
        <v>272</v>
      </c>
      <c r="F131" s="71"/>
      <c r="G131" s="192"/>
      <c r="H131" s="106">
        <v>40.6</v>
      </c>
      <c r="I131" s="106"/>
      <c r="J131" s="106"/>
      <c r="K131" s="106"/>
      <c r="L131" s="106">
        <v>58.3</v>
      </c>
      <c r="M131" s="106"/>
      <c r="N131" s="106"/>
      <c r="O131" s="106"/>
      <c r="P131" s="106">
        <v>68.099999999999994</v>
      </c>
      <c r="Q131" s="106"/>
      <c r="R131" s="252"/>
      <c r="S131" s="121">
        <v>25</v>
      </c>
    </row>
    <row r="132" spans="3:19" hidden="1" x14ac:dyDescent="0.25">
      <c r="C132" s="69" t="s">
        <v>273</v>
      </c>
      <c r="D132" s="70">
        <v>44803</v>
      </c>
      <c r="E132" s="71" t="s">
        <v>274</v>
      </c>
      <c r="F132" s="71"/>
      <c r="G132" s="192"/>
      <c r="H132" s="106">
        <v>43</v>
      </c>
      <c r="I132" s="106"/>
      <c r="J132" s="106"/>
      <c r="K132" s="106"/>
      <c r="L132" s="106">
        <v>53.8</v>
      </c>
      <c r="M132" s="106"/>
      <c r="N132" s="106"/>
      <c r="O132" s="106"/>
      <c r="P132" s="106">
        <v>66</v>
      </c>
      <c r="Q132" s="106"/>
      <c r="R132" s="252"/>
      <c r="S132" s="121">
        <v>25</v>
      </c>
    </row>
    <row r="133" spans="3:19" hidden="1" x14ac:dyDescent="0.25">
      <c r="C133" s="69" t="s">
        <v>275</v>
      </c>
      <c r="D133" s="70">
        <v>44803</v>
      </c>
      <c r="E133" s="71" t="s">
        <v>276</v>
      </c>
      <c r="F133" s="71"/>
      <c r="G133" s="192"/>
      <c r="H133" s="106">
        <v>42.4</v>
      </c>
      <c r="I133" s="106"/>
      <c r="J133" s="106"/>
      <c r="K133" s="106"/>
      <c r="L133" s="106">
        <v>53.2</v>
      </c>
      <c r="M133" s="106"/>
      <c r="N133" s="106"/>
      <c r="O133" s="106"/>
      <c r="P133" s="106">
        <v>65.8</v>
      </c>
      <c r="Q133" s="106"/>
      <c r="R133" s="252"/>
      <c r="S133" s="121">
        <v>25</v>
      </c>
    </row>
    <row r="134" spans="3:19" hidden="1" x14ac:dyDescent="0.25">
      <c r="C134" s="69" t="s">
        <v>277</v>
      </c>
      <c r="D134" s="70">
        <v>44804</v>
      </c>
      <c r="E134" s="71" t="s">
        <v>278</v>
      </c>
      <c r="F134" s="71"/>
      <c r="G134" s="192"/>
      <c r="H134" s="106">
        <v>42.8</v>
      </c>
      <c r="I134" s="106"/>
      <c r="J134" s="106"/>
      <c r="K134" s="106"/>
      <c r="L134" s="106">
        <v>54.8</v>
      </c>
      <c r="M134" s="106"/>
      <c r="N134" s="106"/>
      <c r="O134" s="106"/>
      <c r="P134" s="106">
        <v>62.6</v>
      </c>
      <c r="Q134" s="106"/>
      <c r="R134" s="252"/>
      <c r="S134" s="121">
        <v>25</v>
      </c>
    </row>
    <row r="135" spans="3:19" hidden="1" x14ac:dyDescent="0.25">
      <c r="C135" s="69" t="s">
        <v>279</v>
      </c>
      <c r="D135" s="70">
        <v>44804</v>
      </c>
      <c r="E135" s="71" t="s">
        <v>280</v>
      </c>
      <c r="F135" s="71"/>
      <c r="G135" s="192"/>
      <c r="H135" s="106">
        <v>36.700000000000003</v>
      </c>
      <c r="I135" s="106"/>
      <c r="J135" s="106"/>
      <c r="K135" s="106"/>
      <c r="L135" s="106">
        <v>49.5</v>
      </c>
      <c r="M135" s="106"/>
      <c r="N135" s="106"/>
      <c r="O135" s="106"/>
      <c r="P135" s="106">
        <v>57.5</v>
      </c>
      <c r="Q135" s="106"/>
      <c r="R135" s="252"/>
      <c r="S135" s="121">
        <v>25</v>
      </c>
    </row>
    <row r="136" spans="3:19" hidden="1" x14ac:dyDescent="0.25">
      <c r="C136" s="69" t="s">
        <v>281</v>
      </c>
      <c r="D136" s="70">
        <v>44805</v>
      </c>
      <c r="E136" s="71" t="s">
        <v>282</v>
      </c>
      <c r="F136" s="71"/>
      <c r="G136" s="192"/>
      <c r="H136" s="106">
        <v>48.5</v>
      </c>
      <c r="I136" s="106"/>
      <c r="J136" s="106"/>
      <c r="K136" s="106"/>
      <c r="L136" s="106">
        <v>54.4</v>
      </c>
      <c r="M136" s="106"/>
      <c r="N136" s="106"/>
      <c r="O136" s="106"/>
      <c r="P136" s="106">
        <v>65.3</v>
      </c>
      <c r="Q136" s="106"/>
      <c r="R136" s="252"/>
      <c r="S136" s="121">
        <v>25</v>
      </c>
    </row>
    <row r="137" spans="3:19" hidden="1" x14ac:dyDescent="0.25">
      <c r="C137" s="69" t="s">
        <v>283</v>
      </c>
      <c r="D137" s="70">
        <v>44809</v>
      </c>
      <c r="E137" s="71" t="s">
        <v>284</v>
      </c>
      <c r="F137" s="71"/>
      <c r="G137" s="192"/>
      <c r="H137" s="106">
        <v>36.700000000000003</v>
      </c>
      <c r="I137" s="106"/>
      <c r="J137" s="106"/>
      <c r="K137" s="106"/>
      <c r="L137" s="106">
        <v>47.3</v>
      </c>
      <c r="M137" s="106"/>
      <c r="N137" s="106"/>
      <c r="O137" s="106"/>
      <c r="P137" s="106">
        <v>57.2</v>
      </c>
      <c r="Q137" s="106"/>
      <c r="R137" s="252"/>
      <c r="S137" s="121">
        <v>25</v>
      </c>
    </row>
    <row r="138" spans="3:19" hidden="1" x14ac:dyDescent="0.25">
      <c r="C138" s="69" t="s">
        <v>285</v>
      </c>
      <c r="D138" s="70">
        <v>44810</v>
      </c>
      <c r="E138" s="71" t="s">
        <v>286</v>
      </c>
      <c r="F138" s="71"/>
      <c r="G138" s="192"/>
      <c r="H138" s="106">
        <v>32.700000000000003</v>
      </c>
      <c r="I138" s="106"/>
      <c r="J138" s="106"/>
      <c r="K138" s="106"/>
      <c r="L138" s="106">
        <v>41.2</v>
      </c>
      <c r="M138" s="106"/>
      <c r="N138" s="106"/>
      <c r="O138" s="106"/>
      <c r="P138" s="106">
        <v>52</v>
      </c>
      <c r="Q138" s="106"/>
      <c r="R138" s="252"/>
      <c r="S138" s="121">
        <v>25</v>
      </c>
    </row>
    <row r="139" spans="3:19" hidden="1" x14ac:dyDescent="0.25">
      <c r="C139" s="69" t="s">
        <v>287</v>
      </c>
      <c r="D139" s="70">
        <v>44812</v>
      </c>
      <c r="E139" s="71" t="s">
        <v>288</v>
      </c>
      <c r="F139" s="71"/>
      <c r="G139" s="192"/>
      <c r="H139" s="106">
        <v>37.9</v>
      </c>
      <c r="I139" s="106"/>
      <c r="J139" s="106"/>
      <c r="K139" s="106"/>
      <c r="L139" s="106">
        <v>41.9</v>
      </c>
      <c r="M139" s="106"/>
      <c r="N139" s="106"/>
      <c r="O139" s="106"/>
      <c r="P139" s="106">
        <v>50.9</v>
      </c>
      <c r="Q139" s="106"/>
      <c r="R139" s="252"/>
      <c r="S139" s="121">
        <v>25</v>
      </c>
    </row>
    <row r="140" spans="3:19" hidden="1" x14ac:dyDescent="0.25">
      <c r="C140" s="69" t="s">
        <v>289</v>
      </c>
      <c r="D140" s="70">
        <v>44812</v>
      </c>
      <c r="E140" s="71" t="s">
        <v>290</v>
      </c>
      <c r="F140" s="71"/>
      <c r="G140" s="192"/>
      <c r="H140" s="106">
        <v>37</v>
      </c>
      <c r="I140" s="106"/>
      <c r="J140" s="106"/>
      <c r="K140" s="106"/>
      <c r="L140" s="106">
        <v>42.8</v>
      </c>
      <c r="M140" s="106"/>
      <c r="N140" s="106"/>
      <c r="O140" s="106"/>
      <c r="P140" s="106">
        <v>53.5</v>
      </c>
      <c r="Q140" s="106"/>
      <c r="R140" s="252"/>
      <c r="S140" s="121">
        <v>25</v>
      </c>
    </row>
    <row r="141" spans="3:19" hidden="1" x14ac:dyDescent="0.25">
      <c r="C141" s="69" t="s">
        <v>291</v>
      </c>
      <c r="D141" s="70">
        <v>44813</v>
      </c>
      <c r="E141" s="71" t="s">
        <v>292</v>
      </c>
      <c r="F141" s="71"/>
      <c r="G141" s="192"/>
      <c r="H141" s="106">
        <v>33.799999999999997</v>
      </c>
      <c r="I141" s="106"/>
      <c r="J141" s="106"/>
      <c r="K141" s="106"/>
      <c r="L141" s="106">
        <v>41.1</v>
      </c>
      <c r="M141" s="106"/>
      <c r="N141" s="106"/>
      <c r="O141" s="106"/>
      <c r="P141" s="106">
        <v>49.1</v>
      </c>
      <c r="Q141" s="106"/>
      <c r="R141" s="252"/>
      <c r="S141" s="121">
        <v>25</v>
      </c>
    </row>
    <row r="142" spans="3:19" hidden="1" x14ac:dyDescent="0.25">
      <c r="C142" s="69" t="s">
        <v>293</v>
      </c>
      <c r="D142" s="70">
        <v>44813</v>
      </c>
      <c r="E142" s="71" t="s">
        <v>294</v>
      </c>
      <c r="F142" s="71"/>
      <c r="G142" s="192"/>
      <c r="H142" s="106">
        <v>36.4</v>
      </c>
      <c r="I142" s="106"/>
      <c r="J142" s="106"/>
      <c r="K142" s="106"/>
      <c r="L142" s="106">
        <v>44.5</v>
      </c>
      <c r="M142" s="106"/>
      <c r="N142" s="106"/>
      <c r="O142" s="106"/>
      <c r="P142" s="106">
        <v>54</v>
      </c>
      <c r="Q142" s="106"/>
      <c r="R142" s="252"/>
      <c r="S142" s="121">
        <v>25</v>
      </c>
    </row>
    <row r="143" spans="3:19" ht="30" hidden="1" x14ac:dyDescent="0.25">
      <c r="C143" s="69" t="s">
        <v>295</v>
      </c>
      <c r="D143" s="70">
        <v>44814</v>
      </c>
      <c r="E143" s="73" t="s">
        <v>296</v>
      </c>
      <c r="F143" s="73"/>
      <c r="G143" s="193"/>
      <c r="H143" s="105">
        <v>34.700000000000003</v>
      </c>
      <c r="I143" s="105"/>
      <c r="J143" s="105"/>
      <c r="K143" s="105"/>
      <c r="L143" s="105">
        <v>43.9</v>
      </c>
      <c r="M143" s="105"/>
      <c r="N143" s="105"/>
      <c r="O143" s="105"/>
      <c r="P143" s="105">
        <v>56.5</v>
      </c>
      <c r="Q143" s="105"/>
      <c r="R143" s="254"/>
      <c r="S143" s="121">
        <v>25</v>
      </c>
    </row>
    <row r="144" spans="3:19" hidden="1" x14ac:dyDescent="0.25">
      <c r="C144" s="69" t="s">
        <v>297</v>
      </c>
      <c r="D144" s="70">
        <v>44816</v>
      </c>
      <c r="E144" s="71" t="s">
        <v>298</v>
      </c>
      <c r="F144" s="71"/>
      <c r="G144" s="192"/>
      <c r="H144" s="106">
        <v>31.9</v>
      </c>
      <c r="I144" s="106"/>
      <c r="J144" s="106"/>
      <c r="K144" s="106"/>
      <c r="L144" s="106">
        <v>42.6</v>
      </c>
      <c r="M144" s="106"/>
      <c r="N144" s="106"/>
      <c r="O144" s="106"/>
      <c r="P144" s="106">
        <v>52.9</v>
      </c>
      <c r="Q144" s="106"/>
      <c r="R144" s="252"/>
      <c r="S144" s="121">
        <v>25</v>
      </c>
    </row>
    <row r="145" spans="3:19" hidden="1" x14ac:dyDescent="0.25">
      <c r="C145" s="69" t="s">
        <v>299</v>
      </c>
      <c r="D145" s="70">
        <v>44817</v>
      </c>
      <c r="E145" s="73" t="s">
        <v>300</v>
      </c>
      <c r="F145" s="73"/>
      <c r="G145" s="193"/>
      <c r="H145" s="106">
        <v>36.299999999999997</v>
      </c>
      <c r="I145" s="106"/>
      <c r="J145" s="106"/>
      <c r="K145" s="106"/>
      <c r="L145" s="106">
        <v>46.3</v>
      </c>
      <c r="M145" s="106"/>
      <c r="N145" s="106"/>
      <c r="O145" s="106"/>
      <c r="P145" s="106">
        <v>55.5</v>
      </c>
      <c r="Q145" s="106"/>
      <c r="R145" s="252"/>
      <c r="S145" s="121">
        <v>25</v>
      </c>
    </row>
    <row r="146" spans="3:19" hidden="1" x14ac:dyDescent="0.25">
      <c r="C146" s="69" t="s">
        <v>301</v>
      </c>
      <c r="D146" s="70">
        <v>44817</v>
      </c>
      <c r="E146" s="73" t="s">
        <v>302</v>
      </c>
      <c r="F146" s="73"/>
      <c r="G146" s="193"/>
      <c r="H146" s="106">
        <v>38.1</v>
      </c>
      <c r="I146" s="106"/>
      <c r="J146" s="106"/>
      <c r="K146" s="106"/>
      <c r="L146" s="106">
        <v>47.9</v>
      </c>
      <c r="M146" s="106"/>
      <c r="N146" s="106"/>
      <c r="O146" s="106"/>
      <c r="P146" s="106">
        <v>56.9</v>
      </c>
      <c r="Q146" s="106"/>
      <c r="R146" s="252"/>
      <c r="S146" s="121">
        <v>25</v>
      </c>
    </row>
    <row r="147" spans="3:19" ht="30" hidden="1" x14ac:dyDescent="0.25">
      <c r="C147" s="69" t="s">
        <v>303</v>
      </c>
      <c r="D147" s="70">
        <v>44818</v>
      </c>
      <c r="E147" s="73" t="s">
        <v>304</v>
      </c>
      <c r="F147" s="73"/>
      <c r="G147" s="193"/>
      <c r="H147" s="106">
        <v>40.9</v>
      </c>
      <c r="I147" s="106"/>
      <c r="J147" s="106"/>
      <c r="K147" s="106"/>
      <c r="L147" s="106">
        <v>53.8</v>
      </c>
      <c r="M147" s="106"/>
      <c r="N147" s="106"/>
      <c r="O147" s="106"/>
      <c r="P147" s="106">
        <v>64.3</v>
      </c>
      <c r="Q147" s="106"/>
      <c r="R147" s="252"/>
      <c r="S147" s="121">
        <v>25</v>
      </c>
    </row>
    <row r="148" spans="3:19" hidden="1" x14ac:dyDescent="0.25">
      <c r="C148" s="69" t="s">
        <v>305</v>
      </c>
      <c r="D148" s="70">
        <v>44819</v>
      </c>
      <c r="E148" s="71" t="s">
        <v>306</v>
      </c>
      <c r="F148" s="71"/>
      <c r="G148" s="192"/>
      <c r="H148" s="106">
        <v>35.5</v>
      </c>
      <c r="I148" s="106"/>
      <c r="J148" s="106"/>
      <c r="K148" s="106"/>
      <c r="L148" s="106">
        <v>39.700000000000003</v>
      </c>
      <c r="M148" s="106"/>
      <c r="N148" s="106"/>
      <c r="O148" s="106"/>
      <c r="P148" s="106">
        <v>51.5</v>
      </c>
      <c r="Q148" s="106"/>
      <c r="R148" s="252"/>
      <c r="S148" s="121">
        <v>25</v>
      </c>
    </row>
    <row r="149" spans="3:19" hidden="1" x14ac:dyDescent="0.25">
      <c r="C149" s="69" t="s">
        <v>313</v>
      </c>
      <c r="D149" s="70">
        <v>44820</v>
      </c>
      <c r="E149" s="71" t="s">
        <v>314</v>
      </c>
      <c r="F149" s="71"/>
      <c r="G149" s="192"/>
      <c r="H149" s="106">
        <v>28.7</v>
      </c>
      <c r="I149" s="106"/>
      <c r="J149" s="106"/>
      <c r="K149" s="106"/>
      <c r="L149" s="106">
        <v>40.299999999999997</v>
      </c>
      <c r="M149" s="106"/>
      <c r="N149" s="106"/>
      <c r="O149" s="106"/>
      <c r="P149" s="106">
        <v>49.8</v>
      </c>
      <c r="Q149" s="106"/>
      <c r="R149" s="252"/>
      <c r="S149" s="121">
        <v>25</v>
      </c>
    </row>
    <row r="150" spans="3:19" hidden="1" x14ac:dyDescent="0.25">
      <c r="C150" s="69" t="s">
        <v>315</v>
      </c>
      <c r="D150" s="70">
        <v>44821</v>
      </c>
      <c r="E150" s="71" t="s">
        <v>316</v>
      </c>
      <c r="F150" s="71"/>
      <c r="G150" s="192"/>
      <c r="H150" s="106">
        <v>26.7</v>
      </c>
      <c r="I150" s="106"/>
      <c r="J150" s="106"/>
      <c r="K150" s="106"/>
      <c r="L150" s="106">
        <v>38.1</v>
      </c>
      <c r="M150" s="106"/>
      <c r="N150" s="106"/>
      <c r="O150" s="106"/>
      <c r="P150" s="106">
        <v>47</v>
      </c>
      <c r="Q150" s="106"/>
      <c r="R150" s="252"/>
      <c r="S150" s="121">
        <v>25</v>
      </c>
    </row>
    <row r="151" spans="3:19" hidden="1" x14ac:dyDescent="0.25">
      <c r="C151" s="69" t="s">
        <v>317</v>
      </c>
      <c r="D151" s="70">
        <v>44823</v>
      </c>
      <c r="E151" s="71" t="s">
        <v>318</v>
      </c>
      <c r="F151" s="71"/>
      <c r="G151" s="192"/>
      <c r="H151" s="106">
        <v>27.7</v>
      </c>
      <c r="I151" s="106"/>
      <c r="J151" s="106"/>
      <c r="K151" s="106"/>
      <c r="L151" s="106">
        <v>34.299999999999997</v>
      </c>
      <c r="M151" s="106"/>
      <c r="N151" s="106"/>
      <c r="O151" s="106"/>
      <c r="P151" s="106">
        <v>44.9</v>
      </c>
      <c r="Q151" s="106"/>
      <c r="R151" s="252"/>
      <c r="S151" s="121">
        <v>25</v>
      </c>
    </row>
    <row r="152" spans="3:19" hidden="1" x14ac:dyDescent="0.25">
      <c r="C152" s="69" t="s">
        <v>327</v>
      </c>
      <c r="D152" s="70">
        <v>44823</v>
      </c>
      <c r="E152" s="71" t="s">
        <v>328</v>
      </c>
      <c r="F152" s="71"/>
      <c r="G152" s="192"/>
      <c r="H152" s="106">
        <v>30</v>
      </c>
      <c r="I152" s="106"/>
      <c r="J152" s="106"/>
      <c r="K152" s="106"/>
      <c r="L152" s="106">
        <v>41</v>
      </c>
      <c r="M152" s="106"/>
      <c r="N152" s="106"/>
      <c r="O152" s="106"/>
      <c r="P152" s="106">
        <v>52.3</v>
      </c>
      <c r="Q152" s="106"/>
      <c r="R152" s="252"/>
      <c r="S152" s="121">
        <v>25</v>
      </c>
    </row>
    <row r="153" spans="3:19" hidden="1" x14ac:dyDescent="0.25">
      <c r="C153" s="69" t="s">
        <v>329</v>
      </c>
      <c r="D153" s="70">
        <v>44824</v>
      </c>
      <c r="E153" s="71" t="s">
        <v>330</v>
      </c>
      <c r="F153" s="71"/>
      <c r="G153" s="192"/>
      <c r="H153" s="106">
        <v>25</v>
      </c>
      <c r="I153" s="106"/>
      <c r="J153" s="106"/>
      <c r="K153" s="106"/>
      <c r="L153" s="106">
        <v>32.4</v>
      </c>
      <c r="M153" s="106"/>
      <c r="N153" s="106"/>
      <c r="O153" s="106"/>
      <c r="P153" s="106">
        <v>41.7</v>
      </c>
      <c r="Q153" s="106"/>
      <c r="R153" s="252"/>
      <c r="S153" s="121">
        <v>25</v>
      </c>
    </row>
    <row r="154" spans="3:19" hidden="1" x14ac:dyDescent="0.25">
      <c r="C154" s="69" t="s">
        <v>331</v>
      </c>
      <c r="D154" s="70">
        <v>44825</v>
      </c>
      <c r="E154" s="71" t="s">
        <v>332</v>
      </c>
      <c r="F154" s="71"/>
      <c r="G154" s="192"/>
      <c r="H154" s="106">
        <v>28.9</v>
      </c>
      <c r="I154" s="106"/>
      <c r="J154" s="106"/>
      <c r="K154" s="106"/>
      <c r="L154" s="106">
        <v>37.1</v>
      </c>
      <c r="M154" s="106"/>
      <c r="N154" s="106"/>
      <c r="O154" s="106"/>
      <c r="P154" s="106">
        <v>44.1</v>
      </c>
      <c r="Q154" s="106"/>
      <c r="R154" s="252"/>
      <c r="S154" s="121">
        <v>25</v>
      </c>
    </row>
    <row r="155" spans="3:19" hidden="1" x14ac:dyDescent="0.25">
      <c r="C155" s="69" t="s">
        <v>333</v>
      </c>
      <c r="D155" s="70">
        <v>44825</v>
      </c>
      <c r="E155" s="71" t="s">
        <v>334</v>
      </c>
      <c r="F155" s="71"/>
      <c r="G155" s="192"/>
      <c r="H155" s="106">
        <v>35.299999999999997</v>
      </c>
      <c r="I155" s="106"/>
      <c r="J155" s="106"/>
      <c r="K155" s="106"/>
      <c r="L155" s="106">
        <v>43.2</v>
      </c>
      <c r="M155" s="106"/>
      <c r="N155" s="106"/>
      <c r="O155" s="106"/>
      <c r="P155" s="106">
        <v>53.9</v>
      </c>
      <c r="Q155" s="106"/>
      <c r="R155" s="252"/>
      <c r="S155" s="121">
        <v>25</v>
      </c>
    </row>
    <row r="156" spans="3:19" hidden="1" x14ac:dyDescent="0.25">
      <c r="C156" s="69" t="s">
        <v>335</v>
      </c>
      <c r="D156" s="70">
        <v>44826</v>
      </c>
      <c r="E156" s="71" t="s">
        <v>336</v>
      </c>
      <c r="F156" s="71"/>
      <c r="G156" s="192"/>
      <c r="H156" s="106">
        <v>40</v>
      </c>
      <c r="I156" s="106"/>
      <c r="J156" s="106"/>
      <c r="K156" s="106"/>
      <c r="L156" s="106">
        <v>46.3</v>
      </c>
      <c r="M156" s="106"/>
      <c r="N156" s="106"/>
      <c r="O156" s="106"/>
      <c r="P156" s="106">
        <v>60</v>
      </c>
      <c r="Q156" s="106"/>
      <c r="R156" s="252"/>
      <c r="S156" s="121">
        <v>25</v>
      </c>
    </row>
    <row r="157" spans="3:19" hidden="1" x14ac:dyDescent="0.25">
      <c r="C157" s="69" t="s">
        <v>337</v>
      </c>
      <c r="D157" s="70">
        <v>44826</v>
      </c>
      <c r="E157" s="71" t="s">
        <v>338</v>
      </c>
      <c r="F157" s="71"/>
      <c r="G157" s="192"/>
      <c r="H157" s="106">
        <v>36</v>
      </c>
      <c r="I157" s="106"/>
      <c r="J157" s="106"/>
      <c r="K157" s="106"/>
      <c r="L157" s="106">
        <v>41</v>
      </c>
      <c r="M157" s="106"/>
      <c r="N157" s="106"/>
      <c r="O157" s="106"/>
      <c r="P157" s="106">
        <v>53.5</v>
      </c>
      <c r="Q157" s="106"/>
      <c r="R157" s="252"/>
      <c r="S157" s="121">
        <v>25</v>
      </c>
    </row>
    <row r="158" spans="3:19" ht="30" hidden="1" x14ac:dyDescent="0.25">
      <c r="C158" s="69" t="s">
        <v>339</v>
      </c>
      <c r="D158" s="70">
        <v>44827</v>
      </c>
      <c r="E158" s="73" t="s">
        <v>340</v>
      </c>
      <c r="F158" s="73"/>
      <c r="G158" s="193"/>
      <c r="H158" s="106">
        <v>28.2</v>
      </c>
      <c r="I158" s="106"/>
      <c r="J158" s="106"/>
      <c r="K158" s="106"/>
      <c r="L158" s="106">
        <v>38.700000000000003</v>
      </c>
      <c r="M158" s="106"/>
      <c r="N158" s="106"/>
      <c r="O158" s="106"/>
      <c r="P158" s="106">
        <v>46.6</v>
      </c>
      <c r="Q158" s="106"/>
      <c r="R158" s="252"/>
      <c r="S158" s="121">
        <v>25</v>
      </c>
    </row>
    <row r="159" spans="3:19" hidden="1" x14ac:dyDescent="0.25">
      <c r="C159" s="69" t="s">
        <v>341</v>
      </c>
      <c r="D159" s="70">
        <v>44827</v>
      </c>
      <c r="E159" s="71" t="s">
        <v>342</v>
      </c>
      <c r="F159" s="71"/>
      <c r="G159" s="192"/>
      <c r="H159" s="106">
        <v>33.799999999999997</v>
      </c>
      <c r="I159" s="106"/>
      <c r="J159" s="106"/>
      <c r="K159" s="106"/>
      <c r="L159" s="106">
        <v>45.8</v>
      </c>
      <c r="M159" s="106"/>
      <c r="N159" s="106"/>
      <c r="O159" s="106"/>
      <c r="P159" s="106">
        <v>59.3</v>
      </c>
      <c r="Q159" s="106"/>
      <c r="R159" s="252"/>
      <c r="S159" s="121">
        <v>25</v>
      </c>
    </row>
    <row r="160" spans="3:19" hidden="1" x14ac:dyDescent="0.25">
      <c r="C160" s="69" t="s">
        <v>343</v>
      </c>
      <c r="D160" s="70">
        <v>44828</v>
      </c>
      <c r="E160" s="71" t="s">
        <v>344</v>
      </c>
      <c r="F160" s="71"/>
      <c r="G160" s="192"/>
      <c r="H160" s="106">
        <v>28.2</v>
      </c>
      <c r="I160" s="106"/>
      <c r="J160" s="106"/>
      <c r="K160" s="106"/>
      <c r="L160" s="106">
        <v>39.200000000000003</v>
      </c>
      <c r="M160" s="106"/>
      <c r="N160" s="106"/>
      <c r="O160" s="106"/>
      <c r="P160" s="106">
        <v>47.6</v>
      </c>
      <c r="Q160" s="106"/>
      <c r="R160" s="252"/>
      <c r="S160" s="121">
        <v>25</v>
      </c>
    </row>
    <row r="161" spans="3:19" hidden="1" x14ac:dyDescent="0.25">
      <c r="C161" s="69" t="s">
        <v>345</v>
      </c>
      <c r="D161" s="70">
        <v>44830</v>
      </c>
      <c r="E161" s="71" t="s">
        <v>346</v>
      </c>
      <c r="F161" s="71"/>
      <c r="G161" s="192"/>
      <c r="H161" s="106">
        <v>39.1</v>
      </c>
      <c r="I161" s="106"/>
      <c r="J161" s="106"/>
      <c r="K161" s="106"/>
      <c r="L161" s="106">
        <v>50.2</v>
      </c>
      <c r="M161" s="106"/>
      <c r="N161" s="106"/>
      <c r="O161" s="106"/>
      <c r="P161" s="106">
        <v>62.4</v>
      </c>
      <c r="Q161" s="106"/>
      <c r="R161" s="252"/>
      <c r="S161" s="121">
        <v>25</v>
      </c>
    </row>
    <row r="162" spans="3:19" hidden="1" x14ac:dyDescent="0.25">
      <c r="C162" s="69" t="s">
        <v>347</v>
      </c>
      <c r="D162" s="70">
        <v>44831</v>
      </c>
      <c r="E162" s="71" t="s">
        <v>348</v>
      </c>
      <c r="F162" s="71"/>
      <c r="G162" s="192"/>
      <c r="H162" s="106">
        <v>41.2</v>
      </c>
      <c r="I162" s="106"/>
      <c r="J162" s="106"/>
      <c r="K162" s="106"/>
      <c r="L162" s="106">
        <v>50</v>
      </c>
      <c r="M162" s="106"/>
      <c r="N162" s="106"/>
      <c r="O162" s="106"/>
      <c r="P162" s="106">
        <v>66</v>
      </c>
      <c r="Q162" s="106"/>
      <c r="R162" s="252"/>
      <c r="S162" s="121">
        <v>25</v>
      </c>
    </row>
    <row r="163" spans="3:19" hidden="1" x14ac:dyDescent="0.25">
      <c r="C163" s="69" t="s">
        <v>349</v>
      </c>
      <c r="D163" s="70">
        <v>44832</v>
      </c>
      <c r="E163" s="71" t="s">
        <v>350</v>
      </c>
      <c r="F163" s="71"/>
      <c r="G163" s="192"/>
      <c r="H163" s="106">
        <v>33</v>
      </c>
      <c r="I163" s="106"/>
      <c r="J163" s="106"/>
      <c r="K163" s="106"/>
      <c r="L163" s="106">
        <v>40.5</v>
      </c>
      <c r="M163" s="106"/>
      <c r="N163" s="106"/>
      <c r="O163" s="106"/>
      <c r="P163" s="106">
        <v>50.7</v>
      </c>
      <c r="Q163" s="106"/>
      <c r="R163" s="252"/>
      <c r="S163" s="121">
        <v>25</v>
      </c>
    </row>
    <row r="164" spans="3:19" hidden="1" x14ac:dyDescent="0.25">
      <c r="C164" s="69" t="s">
        <v>351</v>
      </c>
      <c r="D164" s="70">
        <v>44842</v>
      </c>
      <c r="E164" s="71" t="s">
        <v>352</v>
      </c>
      <c r="F164" s="71"/>
      <c r="G164" s="192"/>
      <c r="H164" s="106">
        <v>31.8</v>
      </c>
      <c r="I164" s="106"/>
      <c r="J164" s="106"/>
      <c r="K164" s="106"/>
      <c r="L164" s="106">
        <v>39.299999999999997</v>
      </c>
      <c r="M164" s="106"/>
      <c r="N164" s="106"/>
      <c r="O164" s="106"/>
      <c r="P164" s="106">
        <v>50.6</v>
      </c>
      <c r="Q164" s="106"/>
      <c r="R164" s="252"/>
      <c r="S164" s="121">
        <v>25</v>
      </c>
    </row>
    <row r="165" spans="3:19" hidden="1" x14ac:dyDescent="0.25">
      <c r="C165" s="69" t="s">
        <v>353</v>
      </c>
      <c r="D165" s="70">
        <v>44844</v>
      </c>
      <c r="E165" s="71" t="s">
        <v>354</v>
      </c>
      <c r="F165" s="71"/>
      <c r="G165" s="192"/>
      <c r="H165" s="106">
        <v>35.299999999999997</v>
      </c>
      <c r="I165" s="106"/>
      <c r="J165" s="106"/>
      <c r="K165" s="106"/>
      <c r="L165" s="106">
        <v>45.7</v>
      </c>
      <c r="M165" s="106"/>
      <c r="N165" s="106"/>
      <c r="O165" s="106"/>
      <c r="P165" s="106">
        <v>55.1</v>
      </c>
      <c r="Q165" s="106"/>
      <c r="R165" s="252"/>
      <c r="S165" s="121">
        <v>25</v>
      </c>
    </row>
    <row r="166" spans="3:19" hidden="1" x14ac:dyDescent="0.25">
      <c r="C166" s="69" t="s">
        <v>355</v>
      </c>
      <c r="D166" s="70">
        <v>44845</v>
      </c>
      <c r="E166" s="71" t="s">
        <v>356</v>
      </c>
      <c r="F166" s="71"/>
      <c r="G166" s="192"/>
      <c r="H166" s="106">
        <v>40.5</v>
      </c>
      <c r="I166" s="106"/>
      <c r="J166" s="106"/>
      <c r="K166" s="106"/>
      <c r="L166" s="106">
        <v>47.3</v>
      </c>
      <c r="M166" s="106"/>
      <c r="N166" s="106"/>
      <c r="O166" s="106"/>
      <c r="P166" s="106">
        <v>59.5</v>
      </c>
      <c r="Q166" s="106"/>
      <c r="R166" s="252"/>
      <c r="S166" s="121">
        <v>25</v>
      </c>
    </row>
    <row r="167" spans="3:19" ht="30" hidden="1" x14ac:dyDescent="0.25">
      <c r="C167" s="69" t="s">
        <v>357</v>
      </c>
      <c r="D167" s="70">
        <v>44847</v>
      </c>
      <c r="E167" s="73" t="s">
        <v>358</v>
      </c>
      <c r="F167" s="73"/>
      <c r="G167" s="193"/>
      <c r="H167" s="105">
        <v>32.200000000000003</v>
      </c>
      <c r="I167" s="105"/>
      <c r="J167" s="105"/>
      <c r="K167" s="105"/>
      <c r="L167" s="105">
        <v>40.799999999999997</v>
      </c>
      <c r="M167" s="105"/>
      <c r="N167" s="105"/>
      <c r="O167" s="105"/>
      <c r="P167" s="105">
        <v>45.7</v>
      </c>
      <c r="Q167" s="105"/>
      <c r="R167" s="254"/>
      <c r="S167" s="121">
        <v>25</v>
      </c>
    </row>
    <row r="168" spans="3:19" hidden="1" x14ac:dyDescent="0.25">
      <c r="C168" s="69" t="s">
        <v>359</v>
      </c>
      <c r="D168" s="70">
        <v>44848</v>
      </c>
      <c r="E168" s="73" t="s">
        <v>360</v>
      </c>
      <c r="F168" s="73"/>
      <c r="G168" s="193"/>
      <c r="H168" s="105">
        <v>31.7</v>
      </c>
      <c r="I168" s="105"/>
      <c r="J168" s="105"/>
      <c r="K168" s="105"/>
      <c r="L168" s="105">
        <v>39.9</v>
      </c>
      <c r="M168" s="105"/>
      <c r="N168" s="105"/>
      <c r="O168" s="105"/>
      <c r="P168" s="105">
        <v>49.5</v>
      </c>
      <c r="Q168" s="105"/>
      <c r="R168" s="254"/>
      <c r="S168" s="121">
        <v>25</v>
      </c>
    </row>
    <row r="169" spans="3:19" ht="30" hidden="1" x14ac:dyDescent="0.25">
      <c r="C169" s="69" t="s">
        <v>361</v>
      </c>
      <c r="D169" s="70">
        <v>44849</v>
      </c>
      <c r="E169" s="73" t="s">
        <v>362</v>
      </c>
      <c r="F169" s="73"/>
      <c r="G169" s="193"/>
      <c r="H169" s="105">
        <v>35.6</v>
      </c>
      <c r="I169" s="105"/>
      <c r="J169" s="105"/>
      <c r="K169" s="105"/>
      <c r="L169" s="105">
        <v>42.9</v>
      </c>
      <c r="M169" s="105"/>
      <c r="N169" s="105"/>
      <c r="O169" s="105"/>
      <c r="P169" s="105">
        <v>50.4</v>
      </c>
      <c r="Q169" s="105"/>
      <c r="R169" s="254"/>
      <c r="S169" s="121">
        <v>25</v>
      </c>
    </row>
    <row r="170" spans="3:19" hidden="1" x14ac:dyDescent="0.25">
      <c r="C170" s="69" t="s">
        <v>363</v>
      </c>
      <c r="D170" s="70">
        <v>44849</v>
      </c>
      <c r="E170" s="71" t="s">
        <v>364</v>
      </c>
      <c r="F170" s="71"/>
      <c r="G170" s="192"/>
      <c r="H170" s="106">
        <v>28.3</v>
      </c>
      <c r="I170" s="106"/>
      <c r="J170" s="106"/>
      <c r="K170" s="106"/>
      <c r="L170" s="106">
        <v>34.6</v>
      </c>
      <c r="M170" s="106"/>
      <c r="N170" s="106"/>
      <c r="O170" s="106"/>
      <c r="P170" s="106">
        <v>43.2</v>
      </c>
      <c r="Q170" s="106"/>
      <c r="R170" s="252"/>
      <c r="S170" s="121">
        <v>25</v>
      </c>
    </row>
    <row r="171" spans="3:19" ht="30" hidden="1" x14ac:dyDescent="0.25">
      <c r="C171" s="69" t="s">
        <v>365</v>
      </c>
      <c r="D171" s="70">
        <v>44851</v>
      </c>
      <c r="E171" s="73" t="s">
        <v>366</v>
      </c>
      <c r="F171" s="73"/>
      <c r="G171" s="193"/>
      <c r="H171" s="106">
        <v>28.4</v>
      </c>
      <c r="I171" s="106"/>
      <c r="J171" s="106"/>
      <c r="K171" s="106"/>
      <c r="L171" s="106">
        <v>35.6</v>
      </c>
      <c r="M171" s="106"/>
      <c r="N171" s="106"/>
      <c r="O171" s="106"/>
      <c r="P171" s="106">
        <v>44</v>
      </c>
      <c r="Q171" s="106"/>
      <c r="R171" s="252"/>
      <c r="S171" s="121">
        <v>25</v>
      </c>
    </row>
    <row r="172" spans="3:19" ht="30" hidden="1" x14ac:dyDescent="0.25">
      <c r="C172" s="69" t="s">
        <v>367</v>
      </c>
      <c r="D172" s="70">
        <v>44852</v>
      </c>
      <c r="E172" s="73" t="s">
        <v>1025</v>
      </c>
      <c r="F172" s="73"/>
      <c r="G172" s="193"/>
      <c r="H172" s="105">
        <v>41.3</v>
      </c>
      <c r="I172" s="105"/>
      <c r="J172" s="105"/>
      <c r="K172" s="105"/>
      <c r="L172" s="105">
        <v>47.7</v>
      </c>
      <c r="M172" s="105"/>
      <c r="N172" s="105"/>
      <c r="O172" s="105"/>
      <c r="P172" s="105">
        <v>58.1</v>
      </c>
      <c r="Q172" s="105"/>
      <c r="R172" s="254"/>
      <c r="S172" s="121">
        <v>25</v>
      </c>
    </row>
    <row r="173" spans="3:19" ht="30" hidden="1" x14ac:dyDescent="0.25">
      <c r="C173" s="69" t="s">
        <v>368</v>
      </c>
      <c r="D173" s="70">
        <v>44852</v>
      </c>
      <c r="E173" s="73" t="s">
        <v>369</v>
      </c>
      <c r="F173" s="73"/>
      <c r="G173" s="193"/>
      <c r="H173" s="105">
        <v>46.7</v>
      </c>
      <c r="I173" s="105"/>
      <c r="J173" s="105"/>
      <c r="K173" s="105"/>
      <c r="L173" s="105">
        <v>55.9</v>
      </c>
      <c r="M173" s="105"/>
      <c r="N173" s="105"/>
      <c r="O173" s="105"/>
      <c r="P173" s="105">
        <v>68.2</v>
      </c>
      <c r="Q173" s="105"/>
      <c r="R173" s="254"/>
      <c r="S173" s="121">
        <v>25</v>
      </c>
    </row>
    <row r="174" spans="3:19" ht="30" hidden="1" x14ac:dyDescent="0.25">
      <c r="C174" s="69" t="s">
        <v>370</v>
      </c>
      <c r="D174" s="70">
        <v>44853</v>
      </c>
      <c r="E174" s="73" t="s">
        <v>371</v>
      </c>
      <c r="F174" s="73"/>
      <c r="G174" s="193"/>
      <c r="H174" s="105">
        <v>61.1</v>
      </c>
      <c r="I174" s="105"/>
      <c r="J174" s="105"/>
      <c r="K174" s="105"/>
      <c r="L174" s="105">
        <v>62.1</v>
      </c>
      <c r="M174" s="105"/>
      <c r="N174" s="105"/>
      <c r="O174" s="105"/>
      <c r="P174" s="105">
        <v>76.5</v>
      </c>
      <c r="Q174" s="105"/>
      <c r="R174" s="254"/>
      <c r="S174" s="121">
        <v>25</v>
      </c>
    </row>
    <row r="175" spans="3:19" ht="30" hidden="1" x14ac:dyDescent="0.25">
      <c r="C175" s="69" t="s">
        <v>372</v>
      </c>
      <c r="D175" s="70">
        <v>44853</v>
      </c>
      <c r="E175" s="73" t="s">
        <v>1031</v>
      </c>
      <c r="F175" s="73"/>
      <c r="G175" s="193"/>
      <c r="H175" s="106">
        <v>56.3</v>
      </c>
      <c r="I175" s="106"/>
      <c r="J175" s="106"/>
      <c r="K175" s="106"/>
      <c r="L175" s="106">
        <v>57.1</v>
      </c>
      <c r="M175" s="106"/>
      <c r="N175" s="106"/>
      <c r="O175" s="106"/>
      <c r="P175" s="106">
        <v>71.3</v>
      </c>
      <c r="Q175" s="106"/>
      <c r="R175" s="252"/>
      <c r="S175" s="121">
        <v>25</v>
      </c>
    </row>
    <row r="176" spans="3:19" ht="30" hidden="1" x14ac:dyDescent="0.25">
      <c r="C176" s="69" t="s">
        <v>373</v>
      </c>
      <c r="D176" s="70">
        <v>44854</v>
      </c>
      <c r="E176" s="73" t="s">
        <v>1026</v>
      </c>
      <c r="F176" s="73"/>
      <c r="G176" s="193"/>
      <c r="H176" s="105">
        <v>59.7</v>
      </c>
      <c r="I176" s="105"/>
      <c r="J176" s="105"/>
      <c r="K176" s="105"/>
      <c r="L176" s="105">
        <v>62.4</v>
      </c>
      <c r="M176" s="105"/>
      <c r="N176" s="105"/>
      <c r="O176" s="105"/>
      <c r="P176" s="105">
        <v>80.400000000000006</v>
      </c>
      <c r="Q176" s="105"/>
      <c r="R176" s="254"/>
      <c r="S176" s="121">
        <v>25</v>
      </c>
    </row>
    <row r="177" spans="3:19" hidden="1" x14ac:dyDescent="0.25">
      <c r="C177" s="69" t="s">
        <v>374</v>
      </c>
      <c r="D177" s="70">
        <v>44854</v>
      </c>
      <c r="E177" s="73" t="s">
        <v>375</v>
      </c>
      <c r="F177" s="73"/>
      <c r="G177" s="193"/>
      <c r="H177" s="106">
        <v>54.5</v>
      </c>
      <c r="I177" s="106"/>
      <c r="J177" s="106"/>
      <c r="K177" s="106"/>
      <c r="L177" s="106">
        <v>57.1</v>
      </c>
      <c r="M177" s="106"/>
      <c r="N177" s="106"/>
      <c r="O177" s="106"/>
      <c r="P177" s="106">
        <v>74.099999999999994</v>
      </c>
      <c r="Q177" s="106"/>
      <c r="R177" s="252"/>
      <c r="S177" s="121">
        <v>25</v>
      </c>
    </row>
    <row r="178" spans="3:19" ht="30" hidden="1" x14ac:dyDescent="0.25">
      <c r="C178" s="69" t="s">
        <v>376</v>
      </c>
      <c r="D178" s="70">
        <v>44855</v>
      </c>
      <c r="E178" s="97" t="s">
        <v>1027</v>
      </c>
      <c r="F178" s="97"/>
      <c r="G178" s="194"/>
      <c r="H178" s="105">
        <v>44.3</v>
      </c>
      <c r="I178" s="105"/>
      <c r="J178" s="105"/>
      <c r="K178" s="105"/>
      <c r="L178" s="105">
        <v>51.6</v>
      </c>
      <c r="M178" s="105"/>
      <c r="N178" s="105"/>
      <c r="O178" s="105"/>
      <c r="P178" s="105">
        <v>63.3</v>
      </c>
      <c r="Q178" s="105"/>
      <c r="R178" s="254"/>
      <c r="S178" s="121">
        <v>25</v>
      </c>
    </row>
    <row r="179" spans="3:19" hidden="1" x14ac:dyDescent="0.25">
      <c r="C179" s="69" t="s">
        <v>377</v>
      </c>
      <c r="D179" s="70">
        <v>44856</v>
      </c>
      <c r="E179" s="97" t="s">
        <v>378</v>
      </c>
      <c r="F179" s="97"/>
      <c r="G179" s="194"/>
      <c r="H179" s="106">
        <v>28.4</v>
      </c>
      <c r="I179" s="106"/>
      <c r="J179" s="106"/>
      <c r="K179" s="106"/>
      <c r="L179" s="106">
        <v>33.9</v>
      </c>
      <c r="M179" s="106"/>
      <c r="N179" s="106"/>
      <c r="O179" s="106"/>
      <c r="P179" s="106">
        <v>41.1</v>
      </c>
      <c r="Q179" s="106"/>
      <c r="R179" s="252"/>
      <c r="S179" s="121">
        <v>25</v>
      </c>
    </row>
    <row r="180" spans="3:19" ht="30" hidden="1" x14ac:dyDescent="0.25">
      <c r="C180" s="69" t="s">
        <v>963</v>
      </c>
      <c r="D180" s="70">
        <v>44858</v>
      </c>
      <c r="E180" s="97" t="s">
        <v>1013</v>
      </c>
      <c r="F180" s="97"/>
      <c r="G180" s="194"/>
      <c r="H180" s="106">
        <v>30.4</v>
      </c>
      <c r="I180" s="106"/>
      <c r="J180" s="106"/>
      <c r="K180" s="106"/>
      <c r="L180" s="106">
        <v>34.700000000000003</v>
      </c>
      <c r="M180" s="106"/>
      <c r="N180" s="106"/>
      <c r="O180" s="106"/>
      <c r="P180" s="106">
        <v>42.4</v>
      </c>
      <c r="Q180" s="106"/>
      <c r="R180" s="252"/>
      <c r="S180" s="121">
        <v>25</v>
      </c>
    </row>
    <row r="181" spans="3:19" hidden="1" x14ac:dyDescent="0.25">
      <c r="C181" s="69" t="s">
        <v>964</v>
      </c>
      <c r="D181" s="70">
        <v>44858</v>
      </c>
      <c r="E181" s="97" t="s">
        <v>965</v>
      </c>
      <c r="F181" s="97"/>
      <c r="G181" s="194"/>
      <c r="H181" s="106">
        <v>34.1</v>
      </c>
      <c r="I181" s="106"/>
      <c r="J181" s="106"/>
      <c r="K181" s="106"/>
      <c r="L181" s="106">
        <v>40.200000000000003</v>
      </c>
      <c r="M181" s="106"/>
      <c r="N181" s="106"/>
      <c r="O181" s="106"/>
      <c r="P181" s="106">
        <v>47.3</v>
      </c>
      <c r="Q181" s="106"/>
      <c r="R181" s="252"/>
      <c r="S181" s="121">
        <v>25</v>
      </c>
    </row>
    <row r="182" spans="3:19" ht="30" hidden="1" x14ac:dyDescent="0.25">
      <c r="C182" s="69" t="s">
        <v>966</v>
      </c>
      <c r="D182" s="70">
        <v>44859</v>
      </c>
      <c r="E182" s="97" t="s">
        <v>1028</v>
      </c>
      <c r="F182" s="97"/>
      <c r="G182" s="194"/>
      <c r="H182" s="105">
        <v>29.7</v>
      </c>
      <c r="I182" s="105"/>
      <c r="J182" s="105"/>
      <c r="K182" s="105"/>
      <c r="L182" s="105">
        <v>31.8</v>
      </c>
      <c r="M182" s="105"/>
      <c r="N182" s="105"/>
      <c r="O182" s="105"/>
      <c r="P182" s="105">
        <v>40.700000000000003</v>
      </c>
      <c r="Q182" s="105"/>
      <c r="R182" s="254"/>
      <c r="S182" s="121">
        <v>25</v>
      </c>
    </row>
    <row r="183" spans="3:19" hidden="1" x14ac:dyDescent="0.25">
      <c r="C183" s="69" t="s">
        <v>967</v>
      </c>
      <c r="D183" s="70">
        <v>44860</v>
      </c>
      <c r="E183" s="97" t="s">
        <v>969</v>
      </c>
      <c r="F183" s="97"/>
      <c r="G183" s="194"/>
      <c r="H183" s="106">
        <v>34.1</v>
      </c>
      <c r="I183" s="106"/>
      <c r="J183" s="106"/>
      <c r="K183" s="106"/>
      <c r="L183" s="106">
        <v>40.9</v>
      </c>
      <c r="M183" s="106"/>
      <c r="N183" s="106"/>
      <c r="O183" s="106"/>
      <c r="P183" s="106">
        <v>44.9</v>
      </c>
      <c r="Q183" s="106"/>
      <c r="R183" s="252"/>
      <c r="S183" s="121">
        <v>25</v>
      </c>
    </row>
    <row r="184" spans="3:19" hidden="1" x14ac:dyDescent="0.25">
      <c r="C184" s="69" t="s">
        <v>968</v>
      </c>
      <c r="D184" s="70">
        <v>44860</v>
      </c>
      <c r="E184" s="73" t="s">
        <v>1012</v>
      </c>
      <c r="F184" s="73"/>
      <c r="G184" s="193"/>
      <c r="H184" s="106">
        <v>30.74</v>
      </c>
      <c r="I184" s="106"/>
      <c r="J184" s="106"/>
      <c r="K184" s="106"/>
      <c r="L184" s="106">
        <v>39</v>
      </c>
      <c r="M184" s="106"/>
      <c r="N184" s="106"/>
      <c r="O184" s="106"/>
      <c r="P184" s="106">
        <v>47.1</v>
      </c>
      <c r="Q184" s="106"/>
      <c r="R184" s="252"/>
      <c r="S184" s="121">
        <v>25</v>
      </c>
    </row>
    <row r="185" spans="3:19" ht="30" hidden="1" x14ac:dyDescent="0.25">
      <c r="C185" s="69" t="s">
        <v>970</v>
      </c>
      <c r="D185" s="70">
        <v>44861</v>
      </c>
      <c r="E185" s="73" t="s">
        <v>973</v>
      </c>
      <c r="F185" s="73"/>
      <c r="G185" s="193"/>
      <c r="H185" s="106">
        <v>46.2</v>
      </c>
      <c r="I185" s="106"/>
      <c r="J185" s="106"/>
      <c r="K185" s="106"/>
      <c r="L185" s="106">
        <v>52.7</v>
      </c>
      <c r="M185" s="106"/>
      <c r="N185" s="106"/>
      <c r="O185" s="106"/>
      <c r="P185" s="106">
        <v>60.3</v>
      </c>
      <c r="Q185" s="106"/>
      <c r="R185" s="252"/>
      <c r="S185" s="121">
        <v>25</v>
      </c>
    </row>
    <row r="186" spans="3:19" ht="30" hidden="1" x14ac:dyDescent="0.25">
      <c r="C186" s="69" t="s">
        <v>971</v>
      </c>
      <c r="D186" s="70">
        <v>44862</v>
      </c>
      <c r="E186" s="73" t="s">
        <v>974</v>
      </c>
      <c r="F186" s="73"/>
      <c r="G186" s="193"/>
      <c r="H186" s="105">
        <v>42.1</v>
      </c>
      <c r="I186" s="105"/>
      <c r="J186" s="105"/>
      <c r="K186" s="105"/>
      <c r="L186" s="105">
        <v>43.2</v>
      </c>
      <c r="M186" s="105"/>
      <c r="N186" s="105"/>
      <c r="O186" s="105"/>
      <c r="P186" s="105">
        <v>56.1</v>
      </c>
      <c r="Q186" s="105"/>
      <c r="R186" s="254"/>
      <c r="S186" s="121">
        <v>25</v>
      </c>
    </row>
    <row r="187" spans="3:19" hidden="1" x14ac:dyDescent="0.25">
      <c r="C187" s="69" t="s">
        <v>972</v>
      </c>
      <c r="D187" s="70">
        <v>44863</v>
      </c>
      <c r="E187" s="73" t="s">
        <v>1029</v>
      </c>
      <c r="F187" s="73"/>
      <c r="G187" s="193"/>
      <c r="H187" s="106">
        <v>39.5</v>
      </c>
      <c r="I187" s="106"/>
      <c r="J187" s="106"/>
      <c r="K187" s="106"/>
      <c r="L187" s="106">
        <v>44.4</v>
      </c>
      <c r="M187" s="106"/>
      <c r="N187" s="106"/>
      <c r="O187" s="106"/>
      <c r="P187" s="106">
        <v>53.1</v>
      </c>
      <c r="Q187" s="106"/>
      <c r="R187" s="252"/>
      <c r="S187" s="121">
        <v>25</v>
      </c>
    </row>
    <row r="188" spans="3:19" ht="30" hidden="1" x14ac:dyDescent="0.25">
      <c r="C188" s="69" t="s">
        <v>975</v>
      </c>
      <c r="D188" s="70">
        <v>44865</v>
      </c>
      <c r="E188" s="73" t="s">
        <v>1030</v>
      </c>
      <c r="F188" s="73"/>
      <c r="G188" s="193"/>
      <c r="H188" s="105">
        <v>32.700000000000003</v>
      </c>
      <c r="I188" s="105"/>
      <c r="J188" s="105"/>
      <c r="K188" s="105"/>
      <c r="L188" s="105">
        <v>40.1</v>
      </c>
      <c r="M188" s="105"/>
      <c r="N188" s="105"/>
      <c r="O188" s="105"/>
      <c r="P188" s="105">
        <v>52.9</v>
      </c>
      <c r="Q188" s="105"/>
      <c r="R188" s="254"/>
      <c r="S188" s="121">
        <v>25</v>
      </c>
    </row>
    <row r="189" spans="3:19" ht="30" hidden="1" x14ac:dyDescent="0.25">
      <c r="C189" s="69" t="s">
        <v>976</v>
      </c>
      <c r="D189" s="70">
        <v>44866</v>
      </c>
      <c r="E189" s="73" t="s">
        <v>977</v>
      </c>
      <c r="F189" s="73"/>
      <c r="G189" s="193"/>
      <c r="H189" s="105">
        <v>24.2</v>
      </c>
      <c r="I189" s="105"/>
      <c r="J189" s="105"/>
      <c r="K189" s="105"/>
      <c r="L189" s="105">
        <v>33.9</v>
      </c>
      <c r="M189" s="105"/>
      <c r="N189" s="105"/>
      <c r="O189" s="105"/>
      <c r="P189" s="105">
        <v>43.6</v>
      </c>
      <c r="Q189" s="105"/>
      <c r="R189" s="254"/>
      <c r="S189" s="121">
        <v>25</v>
      </c>
    </row>
    <row r="190" spans="3:19" ht="30" hidden="1" x14ac:dyDescent="0.25">
      <c r="C190" s="69" t="s">
        <v>978</v>
      </c>
      <c r="D190" s="70">
        <v>44868</v>
      </c>
      <c r="E190" s="97" t="s">
        <v>1035</v>
      </c>
      <c r="F190" s="97"/>
      <c r="G190" s="194"/>
      <c r="H190" s="105">
        <v>32.700000000000003</v>
      </c>
      <c r="I190" s="105"/>
      <c r="J190" s="105"/>
      <c r="K190" s="105"/>
      <c r="L190" s="105">
        <v>39.9</v>
      </c>
      <c r="M190" s="105"/>
      <c r="N190" s="105"/>
      <c r="O190" s="105"/>
      <c r="P190" s="105">
        <v>49</v>
      </c>
      <c r="Q190" s="105"/>
      <c r="R190" s="254"/>
      <c r="S190" s="121">
        <v>25</v>
      </c>
    </row>
    <row r="191" spans="3:19" ht="30" hidden="1" x14ac:dyDescent="0.25">
      <c r="C191" s="69" t="s">
        <v>979</v>
      </c>
      <c r="D191" s="70">
        <v>44869</v>
      </c>
      <c r="E191" s="97" t="s">
        <v>1036</v>
      </c>
      <c r="F191" s="97"/>
      <c r="G191" s="194"/>
      <c r="H191" s="106">
        <v>33.200000000000003</v>
      </c>
      <c r="I191" s="106"/>
      <c r="J191" s="106"/>
      <c r="K191" s="106"/>
      <c r="L191" s="106">
        <v>43.6</v>
      </c>
      <c r="M191" s="106"/>
      <c r="N191" s="106"/>
      <c r="O191" s="106"/>
      <c r="P191" s="106">
        <v>49.5</v>
      </c>
      <c r="Q191" s="106"/>
      <c r="R191" s="252"/>
      <c r="S191" s="121">
        <v>25</v>
      </c>
    </row>
    <row r="192" spans="3:19" ht="30" hidden="1" x14ac:dyDescent="0.25">
      <c r="C192" s="69" t="s">
        <v>980</v>
      </c>
      <c r="D192" s="70">
        <v>44870</v>
      </c>
      <c r="E192" s="97" t="s">
        <v>1037</v>
      </c>
      <c r="F192" s="97"/>
      <c r="G192" s="194"/>
      <c r="H192" s="105">
        <v>36.299999999999997</v>
      </c>
      <c r="I192" s="105"/>
      <c r="J192" s="105"/>
      <c r="K192" s="105"/>
      <c r="L192" s="105">
        <v>50.5</v>
      </c>
      <c r="M192" s="105"/>
      <c r="N192" s="105"/>
      <c r="O192" s="105"/>
      <c r="P192" s="105">
        <v>55.6</v>
      </c>
      <c r="Q192" s="105"/>
      <c r="R192" s="254"/>
      <c r="S192" s="121">
        <v>25</v>
      </c>
    </row>
    <row r="193" spans="3:19" ht="30" hidden="1" x14ac:dyDescent="0.25">
      <c r="C193" s="69" t="s">
        <v>981</v>
      </c>
      <c r="D193" s="70">
        <v>44872</v>
      </c>
      <c r="E193" s="73" t="s">
        <v>983</v>
      </c>
      <c r="F193" s="73"/>
      <c r="G193" s="193"/>
      <c r="H193" s="105">
        <v>36.9</v>
      </c>
      <c r="I193" s="105"/>
      <c r="J193" s="105"/>
      <c r="K193" s="105"/>
      <c r="L193" s="105">
        <v>48.3</v>
      </c>
      <c r="M193" s="105"/>
      <c r="N193" s="105"/>
      <c r="O193" s="105"/>
      <c r="P193" s="105">
        <v>55.7</v>
      </c>
      <c r="Q193" s="105"/>
      <c r="R193" s="254"/>
      <c r="S193" s="121">
        <v>25</v>
      </c>
    </row>
    <row r="194" spans="3:19" hidden="1" x14ac:dyDescent="0.25">
      <c r="C194" s="69" t="s">
        <v>982</v>
      </c>
      <c r="D194" s="70">
        <v>44872</v>
      </c>
      <c r="E194" s="73" t="s">
        <v>984</v>
      </c>
      <c r="F194" s="73"/>
      <c r="G194" s="193"/>
      <c r="H194" s="105">
        <v>36.9</v>
      </c>
      <c r="I194" s="105"/>
      <c r="J194" s="105"/>
      <c r="K194" s="105"/>
      <c r="L194" s="106">
        <v>47</v>
      </c>
      <c r="M194" s="106"/>
      <c r="N194" s="106"/>
      <c r="O194" s="106"/>
      <c r="P194" s="106">
        <v>51.8</v>
      </c>
      <c r="Q194" s="106"/>
      <c r="R194" s="252"/>
      <c r="S194" s="121">
        <v>25</v>
      </c>
    </row>
    <row r="195" spans="3:19" ht="30" hidden="1" x14ac:dyDescent="0.25">
      <c r="C195" s="69" t="s">
        <v>985</v>
      </c>
      <c r="D195" s="70">
        <v>44873</v>
      </c>
      <c r="E195" s="73" t="s">
        <v>987</v>
      </c>
      <c r="F195" s="73"/>
      <c r="G195" s="193"/>
      <c r="H195" s="105">
        <v>48.1</v>
      </c>
      <c r="I195" s="105"/>
      <c r="J195" s="105"/>
      <c r="K195" s="105"/>
      <c r="L195" s="105">
        <v>57.6</v>
      </c>
      <c r="M195" s="105"/>
      <c r="N195" s="105"/>
      <c r="O195" s="105"/>
      <c r="P195" s="105">
        <v>63.6</v>
      </c>
      <c r="Q195" s="105"/>
      <c r="R195" s="254"/>
      <c r="S195" s="121">
        <v>25</v>
      </c>
    </row>
    <row r="196" spans="3:19" hidden="1" x14ac:dyDescent="0.25">
      <c r="C196" s="69" t="s">
        <v>986</v>
      </c>
      <c r="D196" s="70">
        <v>44873</v>
      </c>
      <c r="E196" s="73" t="s">
        <v>988</v>
      </c>
      <c r="F196" s="73"/>
      <c r="G196" s="193"/>
      <c r="H196" s="105">
        <v>44.6</v>
      </c>
      <c r="I196" s="105"/>
      <c r="J196" s="105"/>
      <c r="K196" s="105"/>
      <c r="L196" s="106">
        <v>53.8</v>
      </c>
      <c r="M196" s="106"/>
      <c r="N196" s="106"/>
      <c r="O196" s="106"/>
      <c r="P196" s="106">
        <v>62.1</v>
      </c>
      <c r="Q196" s="106"/>
      <c r="R196" s="252"/>
      <c r="S196" s="121">
        <v>25</v>
      </c>
    </row>
    <row r="197" spans="3:19" ht="30" hidden="1" x14ac:dyDescent="0.25">
      <c r="C197" s="69" t="s">
        <v>989</v>
      </c>
      <c r="D197" s="70">
        <v>44874</v>
      </c>
      <c r="E197" s="73" t="s">
        <v>1014</v>
      </c>
      <c r="F197" s="73"/>
      <c r="G197" s="193"/>
      <c r="H197" s="105">
        <v>51</v>
      </c>
      <c r="I197" s="105"/>
      <c r="J197" s="105"/>
      <c r="K197" s="105"/>
      <c r="L197" s="106">
        <v>55</v>
      </c>
      <c r="M197" s="106"/>
      <c r="N197" s="106"/>
      <c r="O197" s="106"/>
      <c r="P197" s="106">
        <v>62.9</v>
      </c>
      <c r="Q197" s="106"/>
      <c r="R197" s="252"/>
      <c r="S197" s="121">
        <v>25</v>
      </c>
    </row>
    <row r="198" spans="3:19" hidden="1" x14ac:dyDescent="0.25">
      <c r="C198" s="69" t="s">
        <v>990</v>
      </c>
      <c r="D198" s="70">
        <v>44874</v>
      </c>
      <c r="E198" s="73" t="s">
        <v>991</v>
      </c>
      <c r="F198" s="73"/>
      <c r="G198" s="193"/>
      <c r="H198" s="105">
        <v>45.6</v>
      </c>
      <c r="I198" s="105"/>
      <c r="J198" s="105"/>
      <c r="K198" s="105"/>
      <c r="L198" s="106">
        <v>51.5</v>
      </c>
      <c r="M198" s="106"/>
      <c r="N198" s="106"/>
      <c r="O198" s="106"/>
      <c r="P198" s="106">
        <v>61.1</v>
      </c>
      <c r="Q198" s="106"/>
      <c r="R198" s="252"/>
      <c r="S198" s="121">
        <v>25</v>
      </c>
    </row>
    <row r="199" spans="3:19" ht="30" hidden="1" x14ac:dyDescent="0.25">
      <c r="C199" s="69" t="s">
        <v>992</v>
      </c>
      <c r="D199" s="70">
        <v>44875</v>
      </c>
      <c r="E199" s="73" t="s">
        <v>994</v>
      </c>
      <c r="F199" s="73"/>
      <c r="G199" s="193"/>
      <c r="H199" s="105">
        <v>42.7</v>
      </c>
      <c r="I199" s="105"/>
      <c r="J199" s="105"/>
      <c r="K199" s="105"/>
      <c r="L199" s="106">
        <v>45.7</v>
      </c>
      <c r="M199" s="106"/>
      <c r="N199" s="106"/>
      <c r="O199" s="106"/>
      <c r="P199" s="106">
        <v>49.9</v>
      </c>
      <c r="Q199" s="106"/>
      <c r="R199" s="252"/>
      <c r="S199" s="121">
        <v>25</v>
      </c>
    </row>
    <row r="200" spans="3:19" hidden="1" x14ac:dyDescent="0.25">
      <c r="C200" s="69" t="s">
        <v>993</v>
      </c>
      <c r="D200" s="70">
        <v>44875</v>
      </c>
      <c r="E200" s="73" t="s">
        <v>1009</v>
      </c>
      <c r="F200" s="73"/>
      <c r="G200" s="193"/>
      <c r="H200" s="105">
        <v>46.8</v>
      </c>
      <c r="I200" s="105"/>
      <c r="J200" s="105"/>
      <c r="K200" s="105"/>
      <c r="L200" s="106">
        <v>50.8</v>
      </c>
      <c r="M200" s="106"/>
      <c r="N200" s="106"/>
      <c r="O200" s="106"/>
      <c r="P200" s="106">
        <v>57.7</v>
      </c>
      <c r="Q200" s="106"/>
      <c r="R200" s="252"/>
      <c r="S200" s="121">
        <v>25</v>
      </c>
    </row>
    <row r="201" spans="3:19" ht="30" hidden="1" x14ac:dyDescent="0.25">
      <c r="C201" s="69" t="s">
        <v>995</v>
      </c>
      <c r="D201" s="70">
        <v>44876</v>
      </c>
      <c r="E201" s="73" t="s">
        <v>1003</v>
      </c>
      <c r="F201" s="73"/>
      <c r="G201" s="193"/>
      <c r="H201" s="105">
        <v>48</v>
      </c>
      <c r="I201" s="105"/>
      <c r="J201" s="105"/>
      <c r="K201" s="105"/>
      <c r="L201" s="105">
        <v>50.6</v>
      </c>
      <c r="M201" s="105"/>
      <c r="N201" s="105"/>
      <c r="O201" s="105"/>
      <c r="P201" s="105">
        <v>59.8</v>
      </c>
      <c r="Q201" s="105"/>
      <c r="R201" s="254"/>
      <c r="S201" s="121">
        <v>25</v>
      </c>
    </row>
    <row r="202" spans="3:19" hidden="1" x14ac:dyDescent="0.25">
      <c r="C202" s="98" t="s">
        <v>997</v>
      </c>
      <c r="D202" s="99">
        <v>44877</v>
      </c>
      <c r="E202" s="100" t="s">
        <v>1008</v>
      </c>
      <c r="F202" s="100"/>
      <c r="G202" s="195"/>
      <c r="H202" s="111">
        <v>39.6</v>
      </c>
      <c r="I202" s="111"/>
      <c r="J202" s="111"/>
      <c r="K202" s="111"/>
      <c r="L202" s="110">
        <v>41.9</v>
      </c>
      <c r="M202" s="110"/>
      <c r="N202" s="110"/>
      <c r="O202" s="110"/>
      <c r="P202" s="110">
        <v>51.1</v>
      </c>
      <c r="Q202" s="110"/>
      <c r="R202" s="252"/>
      <c r="S202" s="121">
        <v>25</v>
      </c>
    </row>
    <row r="203" spans="3:19" hidden="1" x14ac:dyDescent="0.25">
      <c r="C203" s="98" t="s">
        <v>1018</v>
      </c>
      <c r="D203" s="99">
        <v>44883</v>
      </c>
      <c r="E203" s="100" t="s">
        <v>1019</v>
      </c>
      <c r="F203" s="100"/>
      <c r="G203" s="195"/>
      <c r="H203" s="110">
        <v>28.8</v>
      </c>
      <c r="I203" s="110"/>
      <c r="J203" s="110"/>
      <c r="K203" s="110"/>
      <c r="L203" s="110">
        <v>39</v>
      </c>
      <c r="M203" s="110"/>
      <c r="N203" s="110"/>
      <c r="O203" s="110"/>
      <c r="P203" s="153">
        <v>49.5</v>
      </c>
      <c r="Q203" s="153"/>
      <c r="R203" s="253"/>
      <c r="S203" s="121">
        <v>25</v>
      </c>
    </row>
    <row r="204" spans="3:19" hidden="1" x14ac:dyDescent="0.25">
      <c r="C204" s="98" t="s">
        <v>1022</v>
      </c>
      <c r="D204" s="99">
        <v>44884</v>
      </c>
      <c r="E204" s="100" t="s">
        <v>1024</v>
      </c>
      <c r="F204" s="100"/>
      <c r="G204" s="195"/>
      <c r="H204" s="111">
        <v>36.6</v>
      </c>
      <c r="I204" s="111"/>
      <c r="J204" s="111"/>
      <c r="K204" s="111"/>
      <c r="L204" s="110">
        <v>40.4</v>
      </c>
      <c r="M204" s="110"/>
      <c r="N204" s="110"/>
      <c r="O204" s="110"/>
      <c r="P204" s="153">
        <v>52.8</v>
      </c>
      <c r="Q204" s="153"/>
      <c r="R204" s="253"/>
      <c r="S204" s="121">
        <v>25</v>
      </c>
    </row>
    <row r="205" spans="3:19" hidden="1" x14ac:dyDescent="0.25">
      <c r="C205" s="98" t="s">
        <v>1032</v>
      </c>
      <c r="D205" s="99">
        <v>44886</v>
      </c>
      <c r="E205" s="128" t="s">
        <v>1055</v>
      </c>
      <c r="F205" s="128"/>
      <c r="G205" s="196"/>
      <c r="H205" s="110">
        <v>31.4</v>
      </c>
      <c r="I205" s="110"/>
      <c r="J205" s="110"/>
      <c r="K205" s="110"/>
      <c r="L205" s="110">
        <v>35.5</v>
      </c>
      <c r="M205" s="110"/>
      <c r="N205" s="110"/>
      <c r="O205" s="110"/>
      <c r="P205" s="153">
        <v>43.8</v>
      </c>
      <c r="Q205" s="153"/>
      <c r="R205" s="253"/>
      <c r="S205" s="121">
        <v>25</v>
      </c>
    </row>
    <row r="206" spans="3:19" hidden="1" x14ac:dyDescent="0.25">
      <c r="C206" s="98" t="s">
        <v>1033</v>
      </c>
      <c r="D206" s="99">
        <v>44886</v>
      </c>
      <c r="E206" s="100" t="s">
        <v>1038</v>
      </c>
      <c r="F206" s="100"/>
      <c r="G206" s="195"/>
      <c r="H206" s="111">
        <v>28.6</v>
      </c>
      <c r="I206" s="111"/>
      <c r="J206" s="111"/>
      <c r="K206" s="111"/>
      <c r="L206" s="110">
        <v>34.700000000000003</v>
      </c>
      <c r="M206" s="110"/>
      <c r="N206" s="110"/>
      <c r="O206" s="110"/>
      <c r="P206" s="153">
        <v>44</v>
      </c>
      <c r="Q206" s="153"/>
      <c r="R206" s="253"/>
      <c r="S206" s="121">
        <v>25</v>
      </c>
    </row>
    <row r="207" spans="3:19" ht="30" hidden="1" x14ac:dyDescent="0.25">
      <c r="C207" s="98" t="s">
        <v>1039</v>
      </c>
      <c r="D207" s="99">
        <v>44887</v>
      </c>
      <c r="E207" s="100" t="s">
        <v>1042</v>
      </c>
      <c r="F207" s="100"/>
      <c r="G207" s="195"/>
      <c r="H207" s="110">
        <v>47.4</v>
      </c>
      <c r="I207" s="110"/>
      <c r="J207" s="110"/>
      <c r="K207" s="110"/>
      <c r="L207" s="110">
        <v>54.5</v>
      </c>
      <c r="M207" s="110"/>
      <c r="N207" s="110"/>
      <c r="O207" s="110"/>
      <c r="P207" s="153">
        <v>66.099999999999994</v>
      </c>
      <c r="Q207" s="153"/>
      <c r="R207" s="253"/>
      <c r="S207" s="121">
        <v>25</v>
      </c>
    </row>
    <row r="208" spans="3:19" hidden="1" x14ac:dyDescent="0.25">
      <c r="C208" s="98" t="s">
        <v>1043</v>
      </c>
      <c r="D208" s="99">
        <v>44888</v>
      </c>
      <c r="E208" s="100" t="s">
        <v>1060</v>
      </c>
      <c r="F208" s="100"/>
      <c r="G208" s="195"/>
      <c r="H208" s="111">
        <v>35.799999999999997</v>
      </c>
      <c r="I208" s="111"/>
      <c r="J208" s="111"/>
      <c r="K208" s="111"/>
      <c r="L208" s="111">
        <v>46.1</v>
      </c>
      <c r="M208" s="111"/>
      <c r="N208" s="111"/>
      <c r="O208" s="111"/>
      <c r="P208" s="153">
        <v>58.8</v>
      </c>
      <c r="Q208" s="153"/>
      <c r="R208" s="253"/>
      <c r="S208" s="121">
        <v>25</v>
      </c>
    </row>
    <row r="209" spans="3:19" ht="45" hidden="1" x14ac:dyDescent="0.25">
      <c r="C209" s="69" t="s">
        <v>1046</v>
      </c>
      <c r="D209" s="70">
        <v>44889</v>
      </c>
      <c r="E209" s="73" t="s">
        <v>1061</v>
      </c>
      <c r="F209" s="73"/>
      <c r="G209" s="193"/>
      <c r="H209" s="111">
        <v>56.6</v>
      </c>
      <c r="I209" s="111"/>
      <c r="J209" s="111"/>
      <c r="K209" s="111"/>
      <c r="L209" s="112"/>
      <c r="M209" s="112"/>
      <c r="N209" s="112"/>
      <c r="O209" s="112"/>
      <c r="P209" s="129">
        <v>72.2</v>
      </c>
      <c r="Q209" s="129"/>
      <c r="R209" s="256"/>
      <c r="S209" s="121">
        <v>25</v>
      </c>
    </row>
    <row r="210" spans="3:19" hidden="1" x14ac:dyDescent="0.25">
      <c r="C210" s="69" t="s">
        <v>1047</v>
      </c>
      <c r="D210" s="70">
        <v>44889</v>
      </c>
      <c r="E210" s="71" t="s">
        <v>1048</v>
      </c>
      <c r="F210" s="71"/>
      <c r="G210" s="192"/>
      <c r="H210" s="110">
        <v>50.3</v>
      </c>
      <c r="I210" s="110"/>
      <c r="J210" s="110"/>
      <c r="K210" s="110"/>
      <c r="L210" s="106">
        <v>51.2</v>
      </c>
      <c r="M210" s="106"/>
      <c r="N210" s="106"/>
      <c r="O210" s="106"/>
      <c r="P210" s="106">
        <v>67.5</v>
      </c>
      <c r="Q210" s="106"/>
      <c r="R210" s="252"/>
      <c r="S210" s="121">
        <v>25</v>
      </c>
    </row>
    <row r="211" spans="3:19" ht="30" hidden="1" x14ac:dyDescent="0.25">
      <c r="C211" s="98" t="s">
        <v>1049</v>
      </c>
      <c r="D211" s="99">
        <v>44890</v>
      </c>
      <c r="E211" s="100" t="s">
        <v>1057</v>
      </c>
      <c r="F211" s="100"/>
      <c r="G211" s="195"/>
      <c r="H211" s="111">
        <v>43.4</v>
      </c>
      <c r="I211" s="111"/>
      <c r="J211" s="111"/>
      <c r="K211" s="111"/>
      <c r="L211" s="111">
        <v>48.7</v>
      </c>
      <c r="M211" s="111"/>
      <c r="N211" s="111"/>
      <c r="O211" s="111"/>
      <c r="P211" s="111">
        <v>67</v>
      </c>
      <c r="Q211" s="111"/>
      <c r="R211" s="254"/>
      <c r="S211" s="121">
        <v>25</v>
      </c>
    </row>
    <row r="212" spans="3:19" hidden="1" x14ac:dyDescent="0.25">
      <c r="C212" s="69" t="s">
        <v>1050</v>
      </c>
      <c r="D212" s="70">
        <v>44890</v>
      </c>
      <c r="E212" s="71" t="s">
        <v>1053</v>
      </c>
      <c r="F212" s="71"/>
      <c r="G212" s="192"/>
      <c r="H212" s="110">
        <v>41.5</v>
      </c>
      <c r="I212" s="110"/>
      <c r="J212" s="110"/>
      <c r="K212" s="110"/>
      <c r="L212" s="106">
        <v>52.1</v>
      </c>
      <c r="M212" s="106"/>
      <c r="N212" s="106"/>
      <c r="O212" s="106"/>
      <c r="P212" s="106">
        <v>66.7</v>
      </c>
      <c r="Q212" s="106"/>
      <c r="R212" s="252"/>
      <c r="S212" s="121">
        <v>25</v>
      </c>
    </row>
    <row r="213" spans="3:19" ht="30" hidden="1" x14ac:dyDescent="0.25">
      <c r="C213" s="69" t="s">
        <v>1051</v>
      </c>
      <c r="D213" s="70">
        <v>44891</v>
      </c>
      <c r="E213" s="73" t="s">
        <v>1058</v>
      </c>
      <c r="F213" s="73"/>
      <c r="G213" s="193"/>
      <c r="H213" s="106">
        <v>38.4</v>
      </c>
      <c r="I213" s="106"/>
      <c r="J213" s="106"/>
      <c r="K213" s="106"/>
      <c r="L213" s="106">
        <v>46.9</v>
      </c>
      <c r="M213" s="106"/>
      <c r="N213" s="106"/>
      <c r="O213" s="106"/>
      <c r="P213" s="106">
        <v>59.6</v>
      </c>
      <c r="Q213" s="106"/>
      <c r="R213" s="252"/>
      <c r="S213" s="121">
        <v>25</v>
      </c>
    </row>
    <row r="214" spans="3:19" hidden="1" x14ac:dyDescent="0.25">
      <c r="C214" s="69" t="s">
        <v>1052</v>
      </c>
      <c r="D214" s="70">
        <v>44891</v>
      </c>
      <c r="E214" s="71" t="s">
        <v>1059</v>
      </c>
      <c r="F214" s="71"/>
      <c r="G214" s="192"/>
      <c r="H214" s="106">
        <v>41.9</v>
      </c>
      <c r="I214" s="106"/>
      <c r="J214" s="106"/>
      <c r="K214" s="106"/>
      <c r="L214" s="106">
        <v>49.2</v>
      </c>
      <c r="M214" s="106"/>
      <c r="N214" s="106"/>
      <c r="O214" s="106"/>
      <c r="P214" s="106">
        <v>62.5</v>
      </c>
      <c r="Q214" s="106"/>
      <c r="R214" s="252"/>
      <c r="S214" s="121">
        <v>25</v>
      </c>
    </row>
    <row r="215" spans="3:19" hidden="1" x14ac:dyDescent="0.25">
      <c r="C215" s="69" t="s">
        <v>1062</v>
      </c>
      <c r="D215" s="70">
        <v>44893</v>
      </c>
      <c r="E215" s="71" t="s">
        <v>1065</v>
      </c>
      <c r="F215" s="71"/>
      <c r="G215" s="192"/>
      <c r="H215" s="106">
        <v>38.4</v>
      </c>
      <c r="I215" s="106"/>
      <c r="J215" s="106"/>
      <c r="K215" s="106"/>
      <c r="L215" s="106">
        <v>47.8</v>
      </c>
      <c r="M215" s="106"/>
      <c r="N215" s="106"/>
      <c r="O215" s="106"/>
      <c r="P215" s="106">
        <v>58.7</v>
      </c>
      <c r="Q215" s="106"/>
      <c r="R215" s="252"/>
      <c r="S215" s="121">
        <v>25</v>
      </c>
    </row>
    <row r="216" spans="3:19" hidden="1" x14ac:dyDescent="0.25">
      <c r="C216" s="69" t="s">
        <v>1063</v>
      </c>
      <c r="D216" s="70">
        <v>44893</v>
      </c>
      <c r="E216" s="71" t="s">
        <v>1064</v>
      </c>
      <c r="F216" s="71"/>
      <c r="G216" s="192"/>
      <c r="H216" s="106">
        <v>42.6</v>
      </c>
      <c r="I216" s="106"/>
      <c r="J216" s="106"/>
      <c r="K216" s="106"/>
      <c r="L216" s="106">
        <v>54</v>
      </c>
      <c r="M216" s="106"/>
      <c r="N216" s="106"/>
      <c r="O216" s="106"/>
      <c r="P216" s="106">
        <v>67.400000000000006</v>
      </c>
      <c r="Q216" s="106"/>
      <c r="R216" s="252"/>
      <c r="S216" s="121">
        <v>25</v>
      </c>
    </row>
    <row r="217" spans="3:19" hidden="1" x14ac:dyDescent="0.25">
      <c r="C217" s="69" t="s">
        <v>1066</v>
      </c>
      <c r="D217" s="70">
        <v>44894</v>
      </c>
      <c r="E217" s="73" t="s">
        <v>1069</v>
      </c>
      <c r="F217" s="73"/>
      <c r="G217" s="193"/>
      <c r="H217" s="106">
        <v>39.5</v>
      </c>
      <c r="I217" s="106"/>
      <c r="J217" s="106"/>
      <c r="K217" s="106"/>
      <c r="L217" s="106">
        <v>48.2</v>
      </c>
      <c r="M217" s="106"/>
      <c r="N217" s="106"/>
      <c r="O217" s="106"/>
      <c r="P217" s="106">
        <v>57.9</v>
      </c>
      <c r="Q217" s="106"/>
      <c r="R217" s="252"/>
      <c r="S217" s="121">
        <v>25</v>
      </c>
    </row>
    <row r="218" spans="3:19" hidden="1" x14ac:dyDescent="0.25">
      <c r="C218" s="69" t="s">
        <v>1067</v>
      </c>
      <c r="D218" s="70">
        <v>44895</v>
      </c>
      <c r="E218" s="71" t="s">
        <v>1070</v>
      </c>
      <c r="F218" s="71"/>
      <c r="G218" s="192"/>
      <c r="H218" s="106">
        <v>38.9</v>
      </c>
      <c r="I218" s="106"/>
      <c r="J218" s="106"/>
      <c r="K218" s="106"/>
      <c r="L218" s="106">
        <v>45.9</v>
      </c>
      <c r="M218" s="106"/>
      <c r="N218" s="106"/>
      <c r="O218" s="106"/>
      <c r="P218" s="106">
        <v>59.6</v>
      </c>
      <c r="Q218" s="106"/>
      <c r="R218" s="252"/>
      <c r="S218" s="121">
        <v>25</v>
      </c>
    </row>
    <row r="219" spans="3:19" hidden="1" x14ac:dyDescent="0.25">
      <c r="C219" s="69" t="s">
        <v>1068</v>
      </c>
      <c r="D219" s="70">
        <v>44896</v>
      </c>
      <c r="E219" s="71" t="s">
        <v>1071</v>
      </c>
      <c r="F219" s="71"/>
      <c r="G219" s="192"/>
      <c r="H219" s="106">
        <v>42</v>
      </c>
      <c r="I219" s="106"/>
      <c r="J219" s="106"/>
      <c r="K219" s="106"/>
      <c r="L219" s="106">
        <v>43.8</v>
      </c>
      <c r="M219" s="106"/>
      <c r="N219" s="106"/>
      <c r="O219" s="106"/>
      <c r="P219" s="106">
        <v>58.5</v>
      </c>
      <c r="Q219" s="106"/>
      <c r="R219" s="252"/>
      <c r="S219" s="121">
        <v>25</v>
      </c>
    </row>
    <row r="220" spans="3:19" hidden="1" x14ac:dyDescent="0.25">
      <c r="C220" s="69" t="s">
        <v>1073</v>
      </c>
      <c r="D220" s="70">
        <v>44901</v>
      </c>
      <c r="E220" s="73" t="s">
        <v>1074</v>
      </c>
      <c r="F220" s="73"/>
      <c r="G220" s="193"/>
      <c r="H220" s="106">
        <v>37.4</v>
      </c>
      <c r="I220" s="106"/>
      <c r="J220" s="106"/>
      <c r="K220" s="106"/>
      <c r="L220" s="106">
        <v>49.8</v>
      </c>
      <c r="M220" s="106"/>
      <c r="N220" s="106"/>
      <c r="O220" s="106"/>
      <c r="P220" s="108">
        <v>59.1</v>
      </c>
      <c r="Q220" s="108"/>
      <c r="R220" s="253"/>
      <c r="S220" s="121">
        <v>25</v>
      </c>
    </row>
    <row r="221" spans="3:19" hidden="1" x14ac:dyDescent="0.25">
      <c r="C221" s="69" t="s">
        <v>1075</v>
      </c>
      <c r="D221" s="70">
        <v>44902</v>
      </c>
      <c r="E221" s="73" t="s">
        <v>1076</v>
      </c>
      <c r="F221" s="73"/>
      <c r="G221" s="193"/>
      <c r="H221" s="106">
        <v>38.6</v>
      </c>
      <c r="I221" s="106"/>
      <c r="J221" s="106"/>
      <c r="K221" s="106"/>
      <c r="L221" s="106">
        <v>47.5</v>
      </c>
      <c r="M221" s="106"/>
      <c r="N221" s="106"/>
      <c r="O221" s="106"/>
      <c r="P221" s="108">
        <v>60.7</v>
      </c>
      <c r="Q221" s="108"/>
      <c r="R221" s="253"/>
      <c r="S221" s="121">
        <v>25</v>
      </c>
    </row>
    <row r="222" spans="3:19" hidden="1" x14ac:dyDescent="0.25">
      <c r="C222" s="69" t="s">
        <v>1077</v>
      </c>
      <c r="D222" s="70">
        <v>44902</v>
      </c>
      <c r="E222" s="73" t="s">
        <v>1078</v>
      </c>
      <c r="F222" s="73"/>
      <c r="G222" s="193"/>
      <c r="H222" s="106">
        <v>36.700000000000003</v>
      </c>
      <c r="I222" s="106"/>
      <c r="J222" s="106"/>
      <c r="K222" s="106"/>
      <c r="L222" s="106">
        <v>44.9</v>
      </c>
      <c r="M222" s="106"/>
      <c r="N222" s="106"/>
      <c r="O222" s="106"/>
      <c r="P222" s="108">
        <v>56.7</v>
      </c>
      <c r="Q222" s="108"/>
      <c r="R222" s="253"/>
      <c r="S222" s="121">
        <v>25</v>
      </c>
    </row>
    <row r="223" spans="3:19" hidden="1" x14ac:dyDescent="0.25">
      <c r="C223" s="69" t="s">
        <v>1149</v>
      </c>
      <c r="D223" s="70">
        <v>44903</v>
      </c>
      <c r="E223" s="73" t="s">
        <v>1079</v>
      </c>
      <c r="F223" s="73"/>
      <c r="G223" s="193"/>
      <c r="H223" s="106">
        <v>57.2</v>
      </c>
      <c r="I223" s="106"/>
      <c r="J223" s="106"/>
      <c r="K223" s="106"/>
      <c r="L223" s="106">
        <v>63.3</v>
      </c>
      <c r="M223" s="106"/>
      <c r="N223" s="106"/>
      <c r="O223" s="106"/>
      <c r="P223" s="108">
        <v>76.2</v>
      </c>
      <c r="Q223" s="108"/>
      <c r="R223" s="253"/>
      <c r="S223" s="121">
        <v>25</v>
      </c>
    </row>
    <row r="224" spans="3:19" hidden="1" x14ac:dyDescent="0.25">
      <c r="C224" s="69" t="s">
        <v>1080</v>
      </c>
      <c r="D224" s="70">
        <v>44904</v>
      </c>
      <c r="E224" s="73" t="s">
        <v>1081</v>
      </c>
      <c r="F224" s="73"/>
      <c r="G224" s="193"/>
      <c r="H224" s="106">
        <v>48.8</v>
      </c>
      <c r="I224" s="106"/>
      <c r="J224" s="106"/>
      <c r="K224" s="106"/>
      <c r="L224" s="106">
        <v>56.6</v>
      </c>
      <c r="M224" s="106"/>
      <c r="N224" s="106"/>
      <c r="O224" s="106"/>
      <c r="P224" s="108">
        <v>69.3</v>
      </c>
      <c r="Q224" s="108"/>
      <c r="R224" s="253"/>
      <c r="S224" s="121">
        <v>25</v>
      </c>
    </row>
    <row r="225" spans="3:19" ht="30" hidden="1" x14ac:dyDescent="0.25">
      <c r="C225" s="69" t="s">
        <v>1082</v>
      </c>
      <c r="D225" s="70">
        <v>44905</v>
      </c>
      <c r="E225" s="73" t="s">
        <v>1083</v>
      </c>
      <c r="F225" s="73"/>
      <c r="G225" s="193"/>
      <c r="H225" s="105">
        <v>37.200000000000003</v>
      </c>
      <c r="I225" s="105"/>
      <c r="J225" s="105"/>
      <c r="K225" s="105"/>
      <c r="L225" s="105">
        <v>44.1</v>
      </c>
      <c r="M225" s="105"/>
      <c r="N225" s="105"/>
      <c r="O225" s="105"/>
      <c r="P225" s="108">
        <v>52.8</v>
      </c>
      <c r="Q225" s="108"/>
      <c r="R225" s="253"/>
      <c r="S225" s="121">
        <v>25</v>
      </c>
    </row>
    <row r="226" spans="3:19" hidden="1" x14ac:dyDescent="0.25">
      <c r="C226" s="69" t="s">
        <v>1084</v>
      </c>
      <c r="D226" s="70">
        <v>44914</v>
      </c>
      <c r="E226" s="73" t="s">
        <v>1085</v>
      </c>
      <c r="F226" s="73"/>
      <c r="G226" s="193"/>
      <c r="H226" s="106">
        <v>37.5</v>
      </c>
      <c r="I226" s="106"/>
      <c r="J226" s="106"/>
      <c r="K226" s="106"/>
      <c r="L226" s="106">
        <v>48.1</v>
      </c>
      <c r="M226" s="106"/>
      <c r="N226" s="106"/>
      <c r="O226" s="106"/>
      <c r="P226" s="106">
        <v>56.8</v>
      </c>
      <c r="Q226" s="106"/>
      <c r="R226" s="252"/>
      <c r="S226" s="121">
        <v>25</v>
      </c>
    </row>
    <row r="227" spans="3:19" hidden="1" x14ac:dyDescent="0.25">
      <c r="C227" s="69" t="s">
        <v>1087</v>
      </c>
      <c r="D227" s="70">
        <v>44915</v>
      </c>
      <c r="E227" s="73" t="s">
        <v>1099</v>
      </c>
      <c r="F227" s="73"/>
      <c r="G227" s="193"/>
      <c r="H227" s="114"/>
      <c r="I227" s="114"/>
      <c r="J227" s="114"/>
      <c r="K227" s="114"/>
      <c r="L227" s="106">
        <v>36.299999999999997</v>
      </c>
      <c r="M227" s="106"/>
      <c r="N227" s="106"/>
      <c r="O227" s="106"/>
      <c r="P227" s="108">
        <v>44.3</v>
      </c>
      <c r="Q227" s="108"/>
      <c r="R227" s="253"/>
      <c r="S227" s="121">
        <v>25</v>
      </c>
    </row>
    <row r="228" spans="3:19" ht="30" hidden="1" x14ac:dyDescent="0.25">
      <c r="C228" s="69" t="s">
        <v>1095</v>
      </c>
      <c r="D228" s="70">
        <v>44916</v>
      </c>
      <c r="E228" s="73" t="s">
        <v>1098</v>
      </c>
      <c r="F228" s="73"/>
      <c r="G228" s="193"/>
      <c r="H228" s="114"/>
      <c r="I228" s="114"/>
      <c r="J228" s="114"/>
      <c r="K228" s="114"/>
      <c r="L228" s="106">
        <v>47.7</v>
      </c>
      <c r="M228" s="106"/>
      <c r="N228" s="106"/>
      <c r="O228" s="106"/>
      <c r="P228" s="115"/>
      <c r="Q228" s="115"/>
      <c r="R228" s="261"/>
      <c r="S228" s="121">
        <v>25</v>
      </c>
    </row>
    <row r="229" spans="3:19" hidden="1" x14ac:dyDescent="0.25">
      <c r="C229" s="69" t="s">
        <v>1100</v>
      </c>
      <c r="D229" s="70">
        <v>44917</v>
      </c>
      <c r="E229" s="73" t="s">
        <v>1102</v>
      </c>
      <c r="F229" s="73"/>
      <c r="G229" s="193"/>
      <c r="H229" s="106">
        <v>40.299999999999997</v>
      </c>
      <c r="I229" s="106"/>
      <c r="J229" s="106"/>
      <c r="K229" s="106"/>
      <c r="L229" s="106">
        <v>45.3</v>
      </c>
      <c r="M229" s="106"/>
      <c r="N229" s="106"/>
      <c r="O229" s="106"/>
      <c r="P229" s="108">
        <v>53.5</v>
      </c>
      <c r="Q229" s="108"/>
      <c r="R229" s="253"/>
      <c r="S229" s="121">
        <v>25</v>
      </c>
    </row>
    <row r="230" spans="3:19" hidden="1" x14ac:dyDescent="0.25">
      <c r="C230" s="69" t="s">
        <v>1109</v>
      </c>
      <c r="D230" s="70">
        <v>44924</v>
      </c>
      <c r="E230" s="104" t="s">
        <v>1110</v>
      </c>
      <c r="F230" s="104"/>
      <c r="G230" s="197"/>
      <c r="H230" s="113">
        <v>21.5</v>
      </c>
      <c r="I230" s="113"/>
      <c r="J230" s="113"/>
      <c r="K230" s="113"/>
      <c r="L230" s="106">
        <v>25.2</v>
      </c>
      <c r="M230" s="106"/>
      <c r="N230" s="106"/>
      <c r="O230" s="106"/>
      <c r="P230" s="106">
        <v>33.4</v>
      </c>
      <c r="Q230" s="106"/>
      <c r="R230" s="252"/>
      <c r="S230" s="121">
        <v>25</v>
      </c>
    </row>
    <row r="231" spans="3:19" hidden="1" x14ac:dyDescent="0.25">
      <c r="C231" s="69" t="s">
        <v>1119</v>
      </c>
      <c r="D231" s="70">
        <v>44929</v>
      </c>
      <c r="E231" s="104" t="s">
        <v>1120</v>
      </c>
      <c r="F231" s="104"/>
      <c r="G231" s="197"/>
      <c r="H231" s="106">
        <v>40.700000000000003</v>
      </c>
      <c r="I231" s="106"/>
      <c r="J231" s="106"/>
      <c r="K231" s="106"/>
      <c r="L231" s="106">
        <v>49.5</v>
      </c>
      <c r="M231" s="106"/>
      <c r="N231" s="106"/>
      <c r="O231" s="106"/>
      <c r="P231" s="108">
        <v>58.5</v>
      </c>
      <c r="Q231" s="108"/>
      <c r="R231" s="253"/>
      <c r="S231" s="121">
        <v>25</v>
      </c>
    </row>
    <row r="232" spans="3:19" hidden="1" x14ac:dyDescent="0.25">
      <c r="C232" s="69" t="s">
        <v>1122</v>
      </c>
      <c r="D232" s="70">
        <v>44932</v>
      </c>
      <c r="E232" s="104" t="s">
        <v>1123</v>
      </c>
      <c r="F232" s="104"/>
      <c r="G232" s="197"/>
      <c r="H232" s="106">
        <v>31.7</v>
      </c>
      <c r="I232" s="106"/>
      <c r="J232" s="106"/>
      <c r="K232" s="106"/>
      <c r="L232" s="108">
        <v>41.1</v>
      </c>
      <c r="M232" s="108"/>
      <c r="N232" s="108"/>
      <c r="O232" s="108"/>
      <c r="P232" s="160"/>
      <c r="Q232" s="160"/>
      <c r="R232" s="255"/>
      <c r="S232" s="121">
        <v>25</v>
      </c>
    </row>
    <row r="233" spans="3:19" hidden="1" x14ac:dyDescent="0.25">
      <c r="C233" s="69" t="s">
        <v>1127</v>
      </c>
      <c r="D233" s="70">
        <v>44935</v>
      </c>
      <c r="E233" s="73" t="s">
        <v>1133</v>
      </c>
      <c r="F233" s="73"/>
      <c r="G233" s="193"/>
      <c r="H233" s="106">
        <v>37.4</v>
      </c>
      <c r="I233" s="106"/>
      <c r="J233" s="106"/>
      <c r="K233" s="106"/>
      <c r="L233" s="159"/>
      <c r="M233" s="159"/>
      <c r="N233" s="159"/>
      <c r="O233" s="159"/>
      <c r="P233" s="159"/>
      <c r="Q233" s="159"/>
      <c r="R233" s="255"/>
      <c r="S233" s="121">
        <v>25</v>
      </c>
    </row>
    <row r="234" spans="3:19" hidden="1" x14ac:dyDescent="0.25">
      <c r="C234" s="69" t="s">
        <v>1129</v>
      </c>
      <c r="D234" s="70">
        <v>44936</v>
      </c>
      <c r="E234" s="71" t="s">
        <v>1136</v>
      </c>
      <c r="F234" s="71"/>
      <c r="G234" s="192"/>
      <c r="H234" s="106">
        <v>43.8</v>
      </c>
      <c r="I234" s="106"/>
      <c r="J234" s="106"/>
      <c r="K234" s="106"/>
      <c r="L234" s="106">
        <v>48.5</v>
      </c>
      <c r="M234" s="106"/>
      <c r="N234" s="106"/>
      <c r="O234" s="106"/>
      <c r="P234" s="108">
        <v>63.2</v>
      </c>
      <c r="Q234" s="108"/>
      <c r="R234" s="253"/>
      <c r="S234" s="121">
        <v>25</v>
      </c>
    </row>
    <row r="235" spans="3:19" ht="30" hidden="1" x14ac:dyDescent="0.25">
      <c r="C235" s="69" t="s">
        <v>1131</v>
      </c>
      <c r="D235" s="70">
        <v>44937</v>
      </c>
      <c r="E235" s="73" t="s">
        <v>1132</v>
      </c>
      <c r="F235" s="73"/>
      <c r="G235" s="193"/>
      <c r="H235" s="105">
        <v>39.799999999999997</v>
      </c>
      <c r="I235" s="105"/>
      <c r="J235" s="105"/>
      <c r="K235" s="105"/>
      <c r="L235" s="105">
        <v>40.9</v>
      </c>
      <c r="M235" s="105"/>
      <c r="N235" s="105"/>
      <c r="O235" s="105"/>
      <c r="P235" s="129">
        <v>50.3</v>
      </c>
      <c r="Q235" s="129"/>
      <c r="R235" s="256"/>
      <c r="S235" s="121">
        <v>25</v>
      </c>
    </row>
    <row r="236" spans="3:19" hidden="1" x14ac:dyDescent="0.25">
      <c r="C236" s="69" t="s">
        <v>1134</v>
      </c>
      <c r="D236" s="70">
        <v>44938</v>
      </c>
      <c r="E236" s="73" t="s">
        <v>1135</v>
      </c>
      <c r="F236" s="73"/>
      <c r="G236" s="193"/>
      <c r="H236" s="106">
        <v>34.9</v>
      </c>
      <c r="I236" s="106"/>
      <c r="J236" s="106"/>
      <c r="K236" s="106"/>
      <c r="L236" s="106">
        <v>44.6</v>
      </c>
      <c r="M236" s="106"/>
      <c r="N236" s="106"/>
      <c r="O236" s="106"/>
      <c r="P236" s="108">
        <v>62.8</v>
      </c>
      <c r="Q236" s="108"/>
      <c r="R236" s="253"/>
      <c r="S236" s="121">
        <v>25</v>
      </c>
    </row>
    <row r="237" spans="3:19" hidden="1" x14ac:dyDescent="0.25">
      <c r="C237" s="69" t="s">
        <v>1139</v>
      </c>
      <c r="D237" s="70">
        <v>44950</v>
      </c>
      <c r="E237" s="73" t="s">
        <v>1140</v>
      </c>
      <c r="F237" s="73"/>
      <c r="G237" s="193"/>
      <c r="H237" s="108">
        <v>27.9</v>
      </c>
      <c r="I237" s="108"/>
      <c r="J237" s="108"/>
      <c r="K237" s="108"/>
      <c r="L237" s="108">
        <v>34.799999999999997</v>
      </c>
      <c r="M237" s="108"/>
      <c r="N237" s="108"/>
      <c r="O237" s="108"/>
      <c r="P237" s="153">
        <v>47.7</v>
      </c>
      <c r="Q237" s="153"/>
      <c r="R237" s="253"/>
      <c r="S237" s="121">
        <v>25</v>
      </c>
    </row>
    <row r="238" spans="3:19" ht="30" hidden="1" x14ac:dyDescent="0.25">
      <c r="C238" s="69" t="s">
        <v>1141</v>
      </c>
      <c r="D238" s="70">
        <v>44951</v>
      </c>
      <c r="E238" s="73" t="s">
        <v>1142</v>
      </c>
      <c r="F238" s="73"/>
      <c r="G238" s="193"/>
      <c r="H238" s="120"/>
      <c r="I238" s="120"/>
      <c r="J238" s="120"/>
      <c r="K238" s="120"/>
      <c r="L238" s="108">
        <v>41.5</v>
      </c>
      <c r="M238" s="108"/>
      <c r="N238" s="108"/>
      <c r="O238" s="108"/>
      <c r="P238" s="153">
        <v>65</v>
      </c>
      <c r="Q238" s="153"/>
      <c r="R238" s="253"/>
      <c r="S238" s="121">
        <v>25</v>
      </c>
    </row>
    <row r="239" spans="3:19" ht="30" hidden="1" x14ac:dyDescent="0.25">
      <c r="C239" s="69" t="s">
        <v>1143</v>
      </c>
      <c r="D239" s="70">
        <v>44952</v>
      </c>
      <c r="E239" s="73" t="s">
        <v>1144</v>
      </c>
      <c r="F239" s="73"/>
      <c r="G239" s="193"/>
      <c r="H239" s="129">
        <v>35.700000000000003</v>
      </c>
      <c r="I239" s="129"/>
      <c r="J239" s="129"/>
      <c r="K239" s="129"/>
      <c r="L239" s="129">
        <v>40</v>
      </c>
      <c r="M239" s="129"/>
      <c r="N239" s="129"/>
      <c r="O239" s="129"/>
      <c r="P239" s="152">
        <v>56.5</v>
      </c>
      <c r="Q239" s="152"/>
      <c r="R239" s="256"/>
      <c r="S239" s="121">
        <v>25</v>
      </c>
    </row>
    <row r="240" spans="3:19" ht="30" hidden="1" x14ac:dyDescent="0.25">
      <c r="C240" s="69" t="s">
        <v>1145</v>
      </c>
      <c r="D240" s="70">
        <v>44953</v>
      </c>
      <c r="E240" s="97" t="s">
        <v>1146</v>
      </c>
      <c r="F240" s="97"/>
      <c r="G240" s="194"/>
      <c r="H240" s="129">
        <v>33.799999999999997</v>
      </c>
      <c r="I240" s="129"/>
      <c r="J240" s="129"/>
      <c r="K240" s="129"/>
      <c r="L240" s="129">
        <v>39.200000000000003</v>
      </c>
      <c r="M240" s="129"/>
      <c r="N240" s="129"/>
      <c r="O240" s="129"/>
      <c r="P240" s="152">
        <v>49</v>
      </c>
      <c r="Q240" s="152"/>
      <c r="R240" s="256"/>
      <c r="S240" s="121">
        <v>25</v>
      </c>
    </row>
    <row r="241" spans="3:19" ht="30" hidden="1" x14ac:dyDescent="0.25">
      <c r="C241" s="69" t="s">
        <v>1148</v>
      </c>
      <c r="D241" s="70">
        <v>44954</v>
      </c>
      <c r="E241" s="97" t="s">
        <v>1147</v>
      </c>
      <c r="F241" s="97"/>
      <c r="G241" s="194"/>
      <c r="H241" s="108">
        <v>39.299999999999997</v>
      </c>
      <c r="I241" s="108"/>
      <c r="J241" s="108"/>
      <c r="K241" s="108"/>
      <c r="L241" s="108">
        <v>40.6</v>
      </c>
      <c r="M241" s="108"/>
      <c r="N241" s="108"/>
      <c r="O241" s="108"/>
      <c r="P241" s="108">
        <v>53.2</v>
      </c>
      <c r="Q241" s="108"/>
      <c r="R241" s="253"/>
      <c r="S241" s="121">
        <v>25</v>
      </c>
    </row>
    <row r="242" spans="3:19" hidden="1" x14ac:dyDescent="0.25">
      <c r="C242" s="69" t="s">
        <v>1152</v>
      </c>
      <c r="D242" s="70">
        <v>44956</v>
      </c>
      <c r="E242" s="149" t="s">
        <v>1153</v>
      </c>
      <c r="F242" s="149"/>
      <c r="G242" s="198"/>
      <c r="H242" s="108">
        <v>32.799999999999997</v>
      </c>
      <c r="I242" s="108"/>
      <c r="J242" s="108"/>
      <c r="K242" s="108"/>
      <c r="L242" s="108">
        <v>37.6</v>
      </c>
      <c r="M242" s="108"/>
      <c r="N242" s="108"/>
      <c r="O242" s="108"/>
      <c r="P242" s="108">
        <v>48.4</v>
      </c>
      <c r="Q242" s="108"/>
      <c r="R242" s="253"/>
      <c r="S242" s="121">
        <v>25</v>
      </c>
    </row>
    <row r="243" spans="3:19" hidden="1" x14ac:dyDescent="0.25">
      <c r="C243" s="69" t="s">
        <v>1154</v>
      </c>
      <c r="D243" s="70">
        <v>44957</v>
      </c>
      <c r="E243" s="150" t="s">
        <v>1158</v>
      </c>
      <c r="F243" s="150"/>
      <c r="G243" s="199"/>
      <c r="H243" s="151">
        <v>32.6</v>
      </c>
      <c r="I243" s="151"/>
      <c r="J243" s="151"/>
      <c r="K243" s="151"/>
      <c r="L243" s="108">
        <v>39.1</v>
      </c>
      <c r="M243" s="108"/>
      <c r="N243" s="108"/>
      <c r="O243" s="108"/>
      <c r="P243" s="108">
        <v>53.5</v>
      </c>
      <c r="Q243" s="108"/>
      <c r="R243" s="253"/>
      <c r="S243" s="121">
        <v>25</v>
      </c>
    </row>
    <row r="244" spans="3:19" hidden="1" x14ac:dyDescent="0.25">
      <c r="C244" s="69" t="s">
        <v>1155</v>
      </c>
      <c r="D244" s="70">
        <v>44958</v>
      </c>
      <c r="E244" s="149" t="s">
        <v>1157</v>
      </c>
      <c r="F244" s="149"/>
      <c r="G244" s="198"/>
      <c r="H244" s="113">
        <v>21.3</v>
      </c>
      <c r="I244" s="113"/>
      <c r="J244" s="113"/>
      <c r="K244" s="113"/>
      <c r="L244" s="108">
        <v>25.8</v>
      </c>
      <c r="M244" s="108"/>
      <c r="N244" s="108"/>
      <c r="O244" s="108"/>
      <c r="P244" s="108">
        <v>38.1</v>
      </c>
      <c r="Q244" s="108"/>
      <c r="R244" s="253"/>
      <c r="S244" s="121">
        <v>25</v>
      </c>
    </row>
    <row r="245" spans="3:19" hidden="1" x14ac:dyDescent="0.25">
      <c r="C245" s="69" t="s">
        <v>1156</v>
      </c>
      <c r="D245" s="70">
        <v>44959</v>
      </c>
      <c r="E245" s="150" t="s">
        <v>1233</v>
      </c>
      <c r="F245" s="150"/>
      <c r="G245" s="199"/>
      <c r="H245" s="151">
        <v>28.6</v>
      </c>
      <c r="I245" s="151"/>
      <c r="J245" s="151"/>
      <c r="K245" s="151"/>
      <c r="L245" s="108">
        <v>41.6</v>
      </c>
      <c r="M245" s="108"/>
      <c r="N245" s="108"/>
      <c r="O245" s="108"/>
      <c r="P245" s="108">
        <v>51.4</v>
      </c>
      <c r="Q245" s="108"/>
      <c r="R245" s="253"/>
      <c r="S245" s="121">
        <v>25</v>
      </c>
    </row>
    <row r="246" spans="3:19" ht="30" hidden="1" x14ac:dyDescent="0.25">
      <c r="C246" s="69" t="s">
        <v>1228</v>
      </c>
      <c r="D246" s="70">
        <v>44960</v>
      </c>
      <c r="E246" s="149" t="s">
        <v>1232</v>
      </c>
      <c r="F246" s="149"/>
      <c r="G246" s="198"/>
      <c r="H246" s="129">
        <v>30.4</v>
      </c>
      <c r="I246" s="129"/>
      <c r="J246" s="129"/>
      <c r="K246" s="129"/>
      <c r="L246" s="129">
        <v>38</v>
      </c>
      <c r="M246" s="129"/>
      <c r="N246" s="129"/>
      <c r="O246" s="129"/>
      <c r="P246" s="129">
        <v>49.2</v>
      </c>
      <c r="Q246" s="129"/>
      <c r="R246" s="256"/>
      <c r="S246" s="121">
        <v>25</v>
      </c>
    </row>
    <row r="247" spans="3:19" ht="30" hidden="1" x14ac:dyDescent="0.25">
      <c r="C247" s="69" t="s">
        <v>1229</v>
      </c>
      <c r="D247" s="70">
        <v>44961</v>
      </c>
      <c r="E247" s="97" t="s">
        <v>1231</v>
      </c>
      <c r="F247" s="97"/>
      <c r="G247" s="194"/>
      <c r="H247" s="129">
        <v>35.299999999999997</v>
      </c>
      <c r="I247" s="129"/>
      <c r="J247" s="129"/>
      <c r="K247" s="129"/>
      <c r="L247" s="129">
        <v>44.5</v>
      </c>
      <c r="M247" s="129"/>
      <c r="N247" s="129"/>
      <c r="O247" s="129"/>
      <c r="P247" s="129">
        <v>49.5</v>
      </c>
      <c r="Q247" s="129"/>
      <c r="R247" s="256"/>
      <c r="S247" s="121">
        <v>25</v>
      </c>
    </row>
    <row r="248" spans="3:19" ht="45" hidden="1" x14ac:dyDescent="0.25">
      <c r="C248" s="69" t="s">
        <v>1239</v>
      </c>
      <c r="D248" s="70">
        <v>44963</v>
      </c>
      <c r="E248" s="97" t="s">
        <v>1277</v>
      </c>
      <c r="F248" s="97"/>
      <c r="G248" s="194"/>
      <c r="H248" s="129">
        <v>36</v>
      </c>
      <c r="I248" s="129"/>
      <c r="J248" s="129"/>
      <c r="K248" s="129"/>
      <c r="L248" s="129">
        <v>44.2</v>
      </c>
      <c r="M248" s="129"/>
      <c r="N248" s="129"/>
      <c r="O248" s="129"/>
      <c r="P248" s="129">
        <v>54.8</v>
      </c>
      <c r="Q248" s="129"/>
      <c r="R248" s="256"/>
      <c r="S248" s="121">
        <v>25</v>
      </c>
    </row>
    <row r="249" spans="3:19" hidden="1" x14ac:dyDescent="0.25">
      <c r="C249" s="69" t="s">
        <v>1234</v>
      </c>
      <c r="D249" s="70">
        <v>44964</v>
      </c>
      <c r="E249" s="97" t="s">
        <v>1243</v>
      </c>
      <c r="F249" s="97"/>
      <c r="G249" s="194"/>
      <c r="H249" s="107">
        <v>22.8</v>
      </c>
      <c r="I249" s="107"/>
      <c r="J249" s="107"/>
      <c r="K249" s="107"/>
      <c r="L249" s="108">
        <v>31.4</v>
      </c>
      <c r="M249" s="108"/>
      <c r="N249" s="108"/>
      <c r="O249" s="108"/>
      <c r="P249" s="129">
        <v>37.4</v>
      </c>
      <c r="Q249" s="129"/>
      <c r="R249" s="256"/>
      <c r="S249" s="121">
        <v>25</v>
      </c>
    </row>
    <row r="250" spans="3:19" hidden="1" x14ac:dyDescent="0.25">
      <c r="C250" s="69" t="s">
        <v>1235</v>
      </c>
      <c r="D250" s="70">
        <v>44965</v>
      </c>
      <c r="E250" s="97" t="s">
        <v>1238</v>
      </c>
      <c r="F250" s="97"/>
      <c r="G250" s="194"/>
      <c r="H250" s="129">
        <v>29.8</v>
      </c>
      <c r="I250" s="129"/>
      <c r="J250" s="129"/>
      <c r="K250" s="129"/>
      <c r="L250" s="108">
        <v>40</v>
      </c>
      <c r="M250" s="108"/>
      <c r="N250" s="108"/>
      <c r="O250" s="108"/>
      <c r="P250" s="129">
        <v>41.3</v>
      </c>
      <c r="Q250" s="129"/>
      <c r="R250" s="256"/>
      <c r="S250" s="121">
        <v>25</v>
      </c>
    </row>
    <row r="251" spans="3:19" hidden="1" x14ac:dyDescent="0.25">
      <c r="C251" s="69" t="s">
        <v>1236</v>
      </c>
      <c r="D251" s="70">
        <v>44970</v>
      </c>
      <c r="E251" s="97" t="s">
        <v>1237</v>
      </c>
      <c r="F251" s="97"/>
      <c r="G251" s="194"/>
      <c r="H251" s="129">
        <v>38.4</v>
      </c>
      <c r="I251" s="129"/>
      <c r="J251" s="129"/>
      <c r="K251" s="129"/>
      <c r="L251" s="120"/>
      <c r="M251" s="120"/>
      <c r="N251" s="120"/>
      <c r="O251" s="120"/>
      <c r="P251" s="152">
        <v>50.4</v>
      </c>
      <c r="Q251" s="152"/>
      <c r="R251" s="256"/>
      <c r="S251" s="121">
        <v>25</v>
      </c>
    </row>
    <row r="252" spans="3:19" ht="30" hidden="1" x14ac:dyDescent="0.25">
      <c r="C252" s="69" t="s">
        <v>1230</v>
      </c>
      <c r="D252" s="70">
        <v>44971</v>
      </c>
      <c r="E252" s="97" t="s">
        <v>1278</v>
      </c>
      <c r="F252" s="97"/>
      <c r="G252" s="194"/>
      <c r="H252" s="129">
        <v>38.6</v>
      </c>
      <c r="I252" s="129"/>
      <c r="J252" s="129"/>
      <c r="K252" s="129"/>
      <c r="L252" s="108">
        <v>49.8</v>
      </c>
      <c r="M252" s="108"/>
      <c r="N252" s="108"/>
      <c r="O252" s="108"/>
      <c r="P252" s="105">
        <v>50.4</v>
      </c>
      <c r="Q252" s="105"/>
      <c r="R252" s="254"/>
      <c r="S252" s="121">
        <v>25</v>
      </c>
    </row>
    <row r="253" spans="3:19" hidden="1" x14ac:dyDescent="0.25">
      <c r="C253" s="69" t="s">
        <v>1249</v>
      </c>
      <c r="D253" s="70">
        <v>44972</v>
      </c>
      <c r="E253" s="97" t="s">
        <v>1253</v>
      </c>
      <c r="F253" s="97"/>
      <c r="G253" s="194"/>
      <c r="H253" s="120"/>
      <c r="I253" s="120"/>
      <c r="J253" s="120"/>
      <c r="K253" s="120"/>
      <c r="L253" s="108">
        <v>51.7</v>
      </c>
      <c r="M253" s="108"/>
      <c r="N253" s="108"/>
      <c r="O253" s="108"/>
      <c r="P253" s="129">
        <v>54.1</v>
      </c>
      <c r="Q253" s="129"/>
      <c r="R253" s="256"/>
      <c r="S253" s="121">
        <v>25</v>
      </c>
    </row>
    <row r="254" spans="3:19" hidden="1" x14ac:dyDescent="0.25">
      <c r="C254" s="69" t="s">
        <v>1248</v>
      </c>
      <c r="D254" s="70">
        <v>44973</v>
      </c>
      <c r="E254" s="97" t="s">
        <v>1251</v>
      </c>
      <c r="F254" s="97"/>
      <c r="G254" s="194"/>
      <c r="H254" s="120"/>
      <c r="I254" s="120"/>
      <c r="J254" s="120"/>
      <c r="K254" s="120"/>
      <c r="L254" s="108">
        <v>45.2</v>
      </c>
      <c r="M254" s="108"/>
      <c r="N254" s="108"/>
      <c r="O254" s="108"/>
      <c r="P254" s="129">
        <v>48.6</v>
      </c>
      <c r="Q254" s="129"/>
      <c r="R254" s="256"/>
      <c r="S254" s="121">
        <v>25</v>
      </c>
    </row>
    <row r="255" spans="3:19" ht="30" hidden="1" x14ac:dyDescent="0.25">
      <c r="C255" s="69" t="s">
        <v>1247</v>
      </c>
      <c r="D255" s="70">
        <v>44974</v>
      </c>
      <c r="E255" s="97" t="s">
        <v>1250</v>
      </c>
      <c r="F255" s="97"/>
      <c r="G255" s="194"/>
      <c r="H255" s="120"/>
      <c r="I255" s="120"/>
      <c r="J255" s="120"/>
      <c r="K255" s="120"/>
      <c r="L255" s="153">
        <v>41</v>
      </c>
      <c r="M255" s="153"/>
      <c r="N255" s="153"/>
      <c r="O255" s="153"/>
      <c r="P255" s="152">
        <v>50.7</v>
      </c>
      <c r="Q255" s="152"/>
      <c r="R255" s="256"/>
      <c r="S255" s="121">
        <v>25</v>
      </c>
    </row>
    <row r="256" spans="3:19" hidden="1" x14ac:dyDescent="0.25">
      <c r="C256" s="69" t="s">
        <v>1246</v>
      </c>
      <c r="D256" s="70">
        <v>44975</v>
      </c>
      <c r="E256" s="97" t="s">
        <v>1254</v>
      </c>
      <c r="F256" s="97"/>
      <c r="G256" s="194"/>
      <c r="H256" s="129">
        <v>54.9</v>
      </c>
      <c r="I256" s="129"/>
      <c r="J256" s="129"/>
      <c r="K256" s="129"/>
      <c r="L256" s="158"/>
      <c r="M256" s="158"/>
      <c r="N256" s="158"/>
      <c r="O256" s="158"/>
      <c r="P256" s="152">
        <v>59.4</v>
      </c>
      <c r="Q256" s="152"/>
      <c r="R256" s="256"/>
      <c r="S256" s="121">
        <v>25</v>
      </c>
    </row>
    <row r="257" spans="3:20" ht="45" hidden="1" x14ac:dyDescent="0.25">
      <c r="C257" s="69" t="s">
        <v>1245</v>
      </c>
      <c r="D257" s="70">
        <v>44977</v>
      </c>
      <c r="E257" s="97" t="s">
        <v>1252</v>
      </c>
      <c r="F257" s="97"/>
      <c r="G257" s="194"/>
      <c r="H257" s="129">
        <v>47.6</v>
      </c>
      <c r="I257" s="129"/>
      <c r="J257" s="129"/>
      <c r="K257" s="129"/>
      <c r="L257" s="161"/>
      <c r="M257" s="161"/>
      <c r="N257" s="161"/>
      <c r="O257" s="161"/>
      <c r="P257" s="152">
        <v>58.3</v>
      </c>
      <c r="Q257" s="152"/>
      <c r="R257" s="256"/>
      <c r="S257" s="121">
        <v>25</v>
      </c>
    </row>
    <row r="258" spans="3:20" ht="30" hidden="1" x14ac:dyDescent="0.25">
      <c r="C258" s="69" t="s">
        <v>1241</v>
      </c>
      <c r="D258" s="70">
        <v>44978</v>
      </c>
      <c r="E258" s="97" t="s">
        <v>2105</v>
      </c>
      <c r="F258" s="97"/>
      <c r="G258" s="194"/>
      <c r="H258" s="152">
        <v>50.3</v>
      </c>
      <c r="I258" s="152"/>
      <c r="J258" s="152"/>
      <c r="K258" s="152"/>
      <c r="L258" s="129">
        <v>56.2</v>
      </c>
      <c r="M258" s="129"/>
      <c r="N258" s="129"/>
      <c r="O258" s="129"/>
      <c r="P258" s="129">
        <v>69.8</v>
      </c>
      <c r="Q258" s="129"/>
      <c r="R258" s="256"/>
      <c r="S258" s="121">
        <v>25</v>
      </c>
    </row>
    <row r="259" spans="3:20" ht="30" hidden="1" x14ac:dyDescent="0.25">
      <c r="C259" s="69" t="s">
        <v>1242</v>
      </c>
      <c r="D259" s="70">
        <v>44978</v>
      </c>
      <c r="E259" s="97" t="s">
        <v>1244</v>
      </c>
      <c r="F259" s="97"/>
      <c r="G259" s="194"/>
      <c r="H259" s="152">
        <v>28.2</v>
      </c>
      <c r="I259" s="152"/>
      <c r="J259" s="152"/>
      <c r="K259" s="152"/>
      <c r="L259" s="129">
        <v>34.5</v>
      </c>
      <c r="M259" s="129"/>
      <c r="N259" s="129"/>
      <c r="O259" s="129"/>
      <c r="P259" s="129">
        <v>43.6</v>
      </c>
      <c r="Q259" s="129"/>
      <c r="R259" s="256"/>
      <c r="S259" s="121">
        <v>25</v>
      </c>
    </row>
    <row r="260" spans="3:20" ht="30" hidden="1" x14ac:dyDescent="0.25">
      <c r="C260" s="69" t="s">
        <v>1240</v>
      </c>
      <c r="D260" s="70">
        <v>44979</v>
      </c>
      <c r="E260" s="97" t="s">
        <v>1264</v>
      </c>
      <c r="F260" s="97"/>
      <c r="G260" s="194"/>
      <c r="H260" s="129">
        <v>43</v>
      </c>
      <c r="I260" s="129"/>
      <c r="J260" s="129"/>
      <c r="K260" s="129"/>
      <c r="L260" s="129">
        <v>50.8</v>
      </c>
      <c r="M260" s="129"/>
      <c r="N260" s="129"/>
      <c r="O260" s="129"/>
      <c r="P260" s="129">
        <v>69.3</v>
      </c>
      <c r="Q260" s="129"/>
      <c r="R260" s="256"/>
      <c r="S260" s="121">
        <v>25</v>
      </c>
    </row>
    <row r="261" spans="3:20" ht="45" hidden="1" x14ac:dyDescent="0.25">
      <c r="C261" s="69" t="s">
        <v>1262</v>
      </c>
      <c r="D261" s="70">
        <v>44980</v>
      </c>
      <c r="E261" s="97" t="s">
        <v>1263</v>
      </c>
      <c r="F261" s="97"/>
      <c r="G261" s="194"/>
      <c r="H261" s="129">
        <v>49</v>
      </c>
      <c r="I261" s="129"/>
      <c r="J261" s="129"/>
      <c r="K261" s="129"/>
      <c r="L261" s="129">
        <v>51.8</v>
      </c>
      <c r="M261" s="129"/>
      <c r="N261" s="129"/>
      <c r="O261" s="129"/>
      <c r="P261" s="129">
        <v>65.3</v>
      </c>
      <c r="Q261" s="129"/>
      <c r="R261" s="256"/>
      <c r="S261" s="121">
        <v>25</v>
      </c>
    </row>
    <row r="262" spans="3:20" ht="30" hidden="1" x14ac:dyDescent="0.25">
      <c r="C262" s="69" t="s">
        <v>1261</v>
      </c>
      <c r="D262" s="70">
        <v>44981</v>
      </c>
      <c r="E262" s="97" t="s">
        <v>1268</v>
      </c>
      <c r="F262" s="97"/>
      <c r="G262" s="194"/>
      <c r="H262" s="129">
        <v>34.700000000000003</v>
      </c>
      <c r="I262" s="129"/>
      <c r="J262" s="129"/>
      <c r="K262" s="129"/>
      <c r="L262" s="129">
        <v>36.4</v>
      </c>
      <c r="M262" s="129"/>
      <c r="N262" s="129"/>
      <c r="O262" s="129"/>
      <c r="P262" s="129">
        <v>46.1</v>
      </c>
      <c r="Q262" s="129"/>
      <c r="R262" s="256"/>
      <c r="S262" s="121">
        <v>25</v>
      </c>
    </row>
    <row r="263" spans="3:20" ht="30" hidden="1" x14ac:dyDescent="0.25">
      <c r="C263" s="69" t="s">
        <v>1260</v>
      </c>
      <c r="D263" s="70">
        <v>44982</v>
      </c>
      <c r="E263" s="97" t="s">
        <v>1265</v>
      </c>
      <c r="F263" s="97"/>
      <c r="G263" s="194"/>
      <c r="H263" s="129">
        <v>36.299999999999997</v>
      </c>
      <c r="I263" s="129"/>
      <c r="J263" s="129"/>
      <c r="K263" s="129"/>
      <c r="L263" s="129">
        <v>40</v>
      </c>
      <c r="M263" s="129"/>
      <c r="N263" s="129"/>
      <c r="O263" s="129"/>
      <c r="P263" s="129">
        <v>52.2</v>
      </c>
      <c r="Q263" s="129"/>
      <c r="R263" s="256"/>
      <c r="S263" s="121">
        <v>25</v>
      </c>
    </row>
    <row r="264" spans="3:20" ht="30" hidden="1" x14ac:dyDescent="0.25">
      <c r="C264" s="69" t="s">
        <v>1259</v>
      </c>
      <c r="D264" s="70">
        <v>44984</v>
      </c>
      <c r="E264" s="97" t="s">
        <v>1266</v>
      </c>
      <c r="F264" s="97"/>
      <c r="G264" s="194"/>
      <c r="H264" s="129">
        <v>42.1</v>
      </c>
      <c r="I264" s="129"/>
      <c r="J264" s="129"/>
      <c r="K264" s="129"/>
      <c r="L264" s="108">
        <v>50</v>
      </c>
      <c r="M264" s="108"/>
      <c r="N264" s="108"/>
      <c r="O264" s="108"/>
      <c r="P264" s="129">
        <v>60.7</v>
      </c>
      <c r="Q264" s="129"/>
      <c r="R264" s="256"/>
      <c r="S264" s="121">
        <v>25</v>
      </c>
    </row>
    <row r="265" spans="3:20" hidden="1" x14ac:dyDescent="0.25">
      <c r="C265" s="69" t="s">
        <v>1267</v>
      </c>
      <c r="D265" s="70">
        <v>44985</v>
      </c>
      <c r="E265" s="97" t="s">
        <v>1269</v>
      </c>
      <c r="F265" s="97"/>
      <c r="G265" s="194"/>
      <c r="H265" s="129">
        <v>37.299999999999997</v>
      </c>
      <c r="I265" s="129"/>
      <c r="J265" s="129"/>
      <c r="K265" s="129"/>
      <c r="L265" s="108">
        <v>44.4</v>
      </c>
      <c r="M265" s="108"/>
      <c r="N265" s="108"/>
      <c r="O265" s="108"/>
      <c r="P265" s="129">
        <v>60.9</v>
      </c>
      <c r="Q265" s="129"/>
      <c r="R265" s="256"/>
      <c r="S265" s="121">
        <v>25</v>
      </c>
    </row>
    <row r="266" spans="3:20" ht="30" hidden="1" x14ac:dyDescent="0.25">
      <c r="C266" s="69" t="s">
        <v>1270</v>
      </c>
      <c r="D266" s="70">
        <v>44986</v>
      </c>
      <c r="E266" s="97" t="s">
        <v>1271</v>
      </c>
      <c r="F266" s="97"/>
      <c r="G266" s="194"/>
      <c r="H266" s="152">
        <v>41.1</v>
      </c>
      <c r="I266" s="152"/>
      <c r="J266" s="152"/>
      <c r="K266" s="152"/>
      <c r="L266" s="129">
        <v>50.4</v>
      </c>
      <c r="M266" s="129"/>
      <c r="N266" s="129"/>
      <c r="O266" s="129"/>
      <c r="P266" s="129">
        <v>62.7</v>
      </c>
      <c r="Q266" s="129"/>
      <c r="R266" s="256"/>
      <c r="S266" s="121">
        <v>25</v>
      </c>
      <c r="T266">
        <f>5/143</f>
        <v>3.4965034965034968E-2</v>
      </c>
    </row>
    <row r="267" spans="3:20" hidden="1" x14ac:dyDescent="0.25">
      <c r="C267" s="69" t="s">
        <v>1274</v>
      </c>
      <c r="D267" s="70">
        <v>44987</v>
      </c>
      <c r="E267" s="97" t="s">
        <v>1273</v>
      </c>
      <c r="F267" s="97"/>
      <c r="G267" s="194"/>
      <c r="H267" s="129">
        <v>45.1</v>
      </c>
      <c r="I267" s="129"/>
      <c r="J267" s="129"/>
      <c r="K267" s="129"/>
      <c r="L267" s="129">
        <v>49.9</v>
      </c>
      <c r="M267" s="129"/>
      <c r="N267" s="129"/>
      <c r="O267" s="129"/>
      <c r="P267" s="129">
        <v>60.1</v>
      </c>
      <c r="Q267" s="129"/>
      <c r="R267" s="256"/>
      <c r="S267" s="121">
        <v>25</v>
      </c>
    </row>
    <row r="268" spans="3:20" ht="30" hidden="1" x14ac:dyDescent="0.25">
      <c r="C268" s="69" t="s">
        <v>1275</v>
      </c>
      <c r="D268" s="70">
        <v>44988</v>
      </c>
      <c r="E268" s="97" t="s">
        <v>1279</v>
      </c>
      <c r="F268" s="97"/>
      <c r="G268" s="194"/>
      <c r="H268" s="129">
        <v>48.9</v>
      </c>
      <c r="I268" s="129"/>
      <c r="J268" s="129"/>
      <c r="K268" s="129"/>
      <c r="L268" s="129">
        <v>59.2</v>
      </c>
      <c r="M268" s="129"/>
      <c r="N268" s="129"/>
      <c r="O268" s="129"/>
      <c r="P268" s="129">
        <v>70.3</v>
      </c>
      <c r="Q268" s="129"/>
      <c r="R268" s="256"/>
      <c r="S268" s="121">
        <v>25</v>
      </c>
    </row>
    <row r="269" spans="3:20" ht="30" hidden="1" x14ac:dyDescent="0.25">
      <c r="C269" s="69" t="s">
        <v>1276</v>
      </c>
      <c r="D269" s="70">
        <v>44989</v>
      </c>
      <c r="E269" s="97" t="s">
        <v>1280</v>
      </c>
      <c r="F269" s="97"/>
      <c r="G269" s="194"/>
      <c r="H269" s="129">
        <v>42.3</v>
      </c>
      <c r="I269" s="129"/>
      <c r="J269" s="129"/>
      <c r="K269" s="129"/>
      <c r="L269" s="152">
        <v>45.4</v>
      </c>
      <c r="M269" s="152"/>
      <c r="N269" s="152"/>
      <c r="O269" s="152"/>
      <c r="P269" s="129">
        <v>58.1</v>
      </c>
      <c r="Q269" s="129"/>
      <c r="R269" s="256"/>
      <c r="S269" s="121">
        <v>25</v>
      </c>
    </row>
    <row r="270" spans="3:20" ht="30" hidden="1" x14ac:dyDescent="0.25">
      <c r="C270" s="69" t="s">
        <v>1281</v>
      </c>
      <c r="D270" s="70">
        <v>44991</v>
      </c>
      <c r="E270" s="97" t="s">
        <v>1282</v>
      </c>
      <c r="F270" s="97"/>
      <c r="G270" s="194"/>
      <c r="H270" s="129">
        <v>44.3</v>
      </c>
      <c r="I270" s="129"/>
      <c r="J270" s="129"/>
      <c r="K270" s="129"/>
      <c r="L270" s="152">
        <v>48.6</v>
      </c>
      <c r="M270" s="152"/>
      <c r="N270" s="152"/>
      <c r="O270" s="152"/>
      <c r="P270" s="129">
        <v>57.9</v>
      </c>
      <c r="Q270" s="129"/>
      <c r="R270" s="256"/>
      <c r="S270" s="121">
        <v>25</v>
      </c>
    </row>
    <row r="271" spans="3:20" hidden="1" x14ac:dyDescent="0.25">
      <c r="C271" s="69" t="s">
        <v>1283</v>
      </c>
      <c r="D271" s="70">
        <v>44992</v>
      </c>
      <c r="E271" s="97" t="s">
        <v>1284</v>
      </c>
      <c r="F271" s="97"/>
      <c r="G271" s="194"/>
      <c r="H271" s="129">
        <v>37.6</v>
      </c>
      <c r="I271" s="129"/>
      <c r="J271" s="129"/>
      <c r="K271" s="129"/>
      <c r="L271" s="105">
        <v>42.9</v>
      </c>
      <c r="M271" s="105"/>
      <c r="N271" s="105"/>
      <c r="O271" s="105"/>
      <c r="P271" s="129">
        <v>49.2</v>
      </c>
      <c r="Q271" s="129"/>
      <c r="R271" s="256"/>
      <c r="S271" s="121">
        <v>25</v>
      </c>
    </row>
    <row r="272" spans="3:20" ht="30" hidden="1" x14ac:dyDescent="0.25">
      <c r="C272" s="69" t="s">
        <v>1288</v>
      </c>
      <c r="D272" s="70">
        <v>44993</v>
      </c>
      <c r="E272" s="97" t="s">
        <v>1287</v>
      </c>
      <c r="F272" s="97"/>
      <c r="G272" s="194"/>
      <c r="H272" s="152">
        <v>45.1</v>
      </c>
      <c r="I272" s="152"/>
      <c r="J272" s="152"/>
      <c r="K272" s="152"/>
      <c r="L272" s="129">
        <v>49.5</v>
      </c>
      <c r="M272" s="129"/>
      <c r="N272" s="129"/>
      <c r="O272" s="129"/>
      <c r="P272" s="129">
        <v>60.6</v>
      </c>
      <c r="Q272" s="129"/>
      <c r="R272" s="256"/>
      <c r="S272" s="121">
        <v>25</v>
      </c>
    </row>
    <row r="273" spans="3:19" ht="30" hidden="1" x14ac:dyDescent="0.25">
      <c r="C273" s="69" t="s">
        <v>1289</v>
      </c>
      <c r="D273" s="70">
        <v>44994</v>
      </c>
      <c r="E273" s="97" t="s">
        <v>1290</v>
      </c>
      <c r="F273" s="97"/>
      <c r="G273" s="194"/>
      <c r="H273" s="152">
        <v>50.8</v>
      </c>
      <c r="I273" s="152"/>
      <c r="J273" s="152"/>
      <c r="K273" s="152"/>
      <c r="L273" s="152">
        <v>52.6</v>
      </c>
      <c r="M273" s="152"/>
      <c r="N273" s="152"/>
      <c r="O273" s="152"/>
      <c r="P273" s="129">
        <v>62</v>
      </c>
      <c r="Q273" s="129"/>
      <c r="R273" s="256"/>
      <c r="S273" s="121">
        <v>25</v>
      </c>
    </row>
    <row r="274" spans="3:19" ht="30" hidden="1" x14ac:dyDescent="0.25">
      <c r="C274" s="69" t="s">
        <v>1291</v>
      </c>
      <c r="D274" s="70">
        <v>44995</v>
      </c>
      <c r="E274" s="97" t="s">
        <v>2106</v>
      </c>
      <c r="F274" s="97"/>
      <c r="G274" s="194"/>
      <c r="H274" s="152">
        <v>36.9</v>
      </c>
      <c r="I274" s="152"/>
      <c r="J274" s="152"/>
      <c r="K274" s="152"/>
      <c r="L274" s="152">
        <v>40.700000000000003</v>
      </c>
      <c r="M274" s="152"/>
      <c r="N274" s="152"/>
      <c r="O274" s="152"/>
      <c r="P274" s="129">
        <v>49</v>
      </c>
      <c r="Q274" s="129"/>
      <c r="R274" s="256"/>
      <c r="S274" s="121">
        <v>25</v>
      </c>
    </row>
    <row r="275" spans="3:19" hidden="1" x14ac:dyDescent="0.25">
      <c r="C275" s="69" t="s">
        <v>1292</v>
      </c>
      <c r="D275" s="70">
        <v>44996</v>
      </c>
      <c r="E275" s="97" t="s">
        <v>1293</v>
      </c>
      <c r="F275" s="97"/>
      <c r="G275" s="194"/>
      <c r="H275" s="152">
        <v>42.5</v>
      </c>
      <c r="I275" s="152"/>
      <c r="J275" s="152"/>
      <c r="K275" s="152"/>
      <c r="L275" s="129">
        <v>49.4</v>
      </c>
      <c r="M275" s="129"/>
      <c r="N275" s="129"/>
      <c r="O275" s="129"/>
      <c r="P275" s="129">
        <v>61.8</v>
      </c>
      <c r="Q275" s="129"/>
      <c r="R275" s="256"/>
      <c r="S275" s="121">
        <v>25</v>
      </c>
    </row>
    <row r="276" spans="3:19" ht="30" hidden="1" x14ac:dyDescent="0.25">
      <c r="C276" s="69" t="s">
        <v>1294</v>
      </c>
      <c r="D276" s="70">
        <v>44998</v>
      </c>
      <c r="E276" s="97" t="s">
        <v>1302</v>
      </c>
      <c r="F276" s="97"/>
      <c r="G276" s="194"/>
      <c r="H276" s="152">
        <v>39</v>
      </c>
      <c r="I276" s="152"/>
      <c r="J276" s="152"/>
      <c r="K276" s="152"/>
      <c r="L276" s="129">
        <v>48.4</v>
      </c>
      <c r="M276" s="129"/>
      <c r="N276" s="129"/>
      <c r="O276" s="129"/>
      <c r="P276" s="129">
        <v>57.2</v>
      </c>
      <c r="Q276" s="129"/>
      <c r="R276" s="256"/>
      <c r="S276" s="121">
        <v>25</v>
      </c>
    </row>
    <row r="277" spans="3:19" hidden="1" x14ac:dyDescent="0.25">
      <c r="C277" s="69" t="s">
        <v>1295</v>
      </c>
      <c r="D277" s="70">
        <v>44999</v>
      </c>
      <c r="E277" s="97" t="s">
        <v>1297</v>
      </c>
      <c r="F277" s="97"/>
      <c r="G277" s="194"/>
      <c r="H277" s="152">
        <v>35.5</v>
      </c>
      <c r="I277" s="152"/>
      <c r="J277" s="152"/>
      <c r="K277" s="152"/>
      <c r="L277" s="129">
        <v>43.1</v>
      </c>
      <c r="M277" s="129"/>
      <c r="N277" s="129"/>
      <c r="O277" s="129"/>
      <c r="P277" s="129">
        <v>49</v>
      </c>
      <c r="Q277" s="129"/>
      <c r="R277" s="256"/>
      <c r="S277" s="121">
        <v>25</v>
      </c>
    </row>
    <row r="278" spans="3:19" hidden="1" x14ac:dyDescent="0.25">
      <c r="C278" s="69" t="s">
        <v>1296</v>
      </c>
      <c r="D278" s="70">
        <v>44999</v>
      </c>
      <c r="E278" s="97" t="s">
        <v>1305</v>
      </c>
      <c r="F278" s="97"/>
      <c r="G278" s="194"/>
      <c r="H278" s="152">
        <v>35.1</v>
      </c>
      <c r="I278" s="152"/>
      <c r="J278" s="152"/>
      <c r="K278" s="152"/>
      <c r="L278" s="129">
        <v>42.1</v>
      </c>
      <c r="M278" s="129"/>
      <c r="N278" s="129"/>
      <c r="O278" s="129"/>
      <c r="P278" s="129">
        <v>49.6</v>
      </c>
      <c r="Q278" s="129"/>
      <c r="R278" s="256"/>
      <c r="S278" s="121">
        <v>25</v>
      </c>
    </row>
    <row r="279" spans="3:19" ht="30" hidden="1" x14ac:dyDescent="0.25">
      <c r="C279" s="69" t="s">
        <v>1298</v>
      </c>
      <c r="D279" s="70">
        <v>45000</v>
      </c>
      <c r="E279" s="97" t="s">
        <v>1299</v>
      </c>
      <c r="F279" s="97"/>
      <c r="G279" s="194"/>
      <c r="H279" s="152">
        <v>36.200000000000003</v>
      </c>
      <c r="I279" s="152"/>
      <c r="J279" s="152"/>
      <c r="K279" s="152"/>
      <c r="L279" s="129">
        <v>40</v>
      </c>
      <c r="M279" s="129"/>
      <c r="N279" s="129"/>
      <c r="O279" s="129"/>
      <c r="P279" s="129">
        <v>49.7</v>
      </c>
      <c r="Q279" s="129"/>
      <c r="R279" s="256"/>
      <c r="S279" s="121">
        <v>25</v>
      </c>
    </row>
    <row r="280" spans="3:19" ht="30" hidden="1" x14ac:dyDescent="0.25">
      <c r="C280" s="69" t="s">
        <v>1300</v>
      </c>
      <c r="D280" s="70">
        <v>45000</v>
      </c>
      <c r="E280" s="97" t="s">
        <v>1301</v>
      </c>
      <c r="F280" s="97"/>
      <c r="G280" s="194"/>
      <c r="H280" s="152">
        <v>27.7</v>
      </c>
      <c r="I280" s="152"/>
      <c r="J280" s="152"/>
      <c r="K280" s="152"/>
      <c r="L280" s="129">
        <v>32.200000000000003</v>
      </c>
      <c r="M280" s="129"/>
      <c r="N280" s="129"/>
      <c r="O280" s="129"/>
      <c r="P280" s="129">
        <v>40.700000000000003</v>
      </c>
      <c r="Q280" s="129"/>
      <c r="R280" s="256"/>
      <c r="S280" s="121">
        <v>25</v>
      </c>
    </row>
    <row r="281" spans="3:19" hidden="1" x14ac:dyDescent="0.25">
      <c r="C281" s="69" t="s">
        <v>1303</v>
      </c>
      <c r="D281" s="70">
        <v>45001</v>
      </c>
      <c r="E281" s="97" t="s">
        <v>1304</v>
      </c>
      <c r="F281" s="97"/>
      <c r="G281" s="194"/>
      <c r="H281" s="152">
        <v>32.700000000000003</v>
      </c>
      <c r="I281" s="152"/>
      <c r="J281" s="152"/>
      <c r="K281" s="152"/>
      <c r="L281" s="129">
        <v>38.1</v>
      </c>
      <c r="M281" s="129"/>
      <c r="N281" s="129"/>
      <c r="O281" s="129"/>
      <c r="P281" s="129">
        <v>47.8</v>
      </c>
      <c r="Q281" s="129"/>
      <c r="R281" s="256"/>
      <c r="S281" s="121">
        <v>25</v>
      </c>
    </row>
    <row r="282" spans="3:19" ht="30" hidden="1" x14ac:dyDescent="0.25">
      <c r="C282" s="69" t="s">
        <v>1306</v>
      </c>
      <c r="D282" s="70">
        <v>45002</v>
      </c>
      <c r="E282" s="97" t="s">
        <v>1315</v>
      </c>
      <c r="F282" s="97"/>
      <c r="G282" s="194"/>
      <c r="H282" s="129">
        <v>36.200000000000003</v>
      </c>
      <c r="I282" s="129"/>
      <c r="J282" s="129"/>
      <c r="K282" s="129"/>
      <c r="L282" s="129">
        <v>43.1</v>
      </c>
      <c r="M282" s="129"/>
      <c r="N282" s="129"/>
      <c r="O282" s="129"/>
      <c r="P282" s="152">
        <v>51.9</v>
      </c>
      <c r="Q282" s="152"/>
      <c r="R282" s="256"/>
      <c r="S282" s="121">
        <v>25</v>
      </c>
    </row>
    <row r="283" spans="3:19" hidden="1" x14ac:dyDescent="0.25">
      <c r="C283" s="69" t="s">
        <v>1308</v>
      </c>
      <c r="D283" s="70">
        <v>45003</v>
      </c>
      <c r="E283" s="163" t="s">
        <v>1309</v>
      </c>
      <c r="F283" s="163"/>
      <c r="G283" s="161"/>
      <c r="H283" s="129">
        <v>40.1</v>
      </c>
      <c r="I283" s="129"/>
      <c r="J283" s="129"/>
      <c r="K283" s="129"/>
      <c r="L283" s="108">
        <v>45</v>
      </c>
      <c r="M283" s="108"/>
      <c r="N283" s="108"/>
      <c r="O283" s="108"/>
      <c r="P283" s="152">
        <v>54.8</v>
      </c>
      <c r="Q283" s="152"/>
      <c r="R283" s="256"/>
      <c r="S283" s="121">
        <v>25</v>
      </c>
    </row>
    <row r="284" spans="3:19" hidden="1" x14ac:dyDescent="0.25">
      <c r="C284" s="69" t="s">
        <v>1310</v>
      </c>
      <c r="D284" s="70">
        <v>45003</v>
      </c>
      <c r="E284" s="97" t="s">
        <v>1311</v>
      </c>
      <c r="F284" s="97"/>
      <c r="G284" s="194"/>
      <c r="H284" s="129">
        <v>39.299999999999997</v>
      </c>
      <c r="I284" s="129"/>
      <c r="J284" s="129"/>
      <c r="K284" s="129"/>
      <c r="L284" s="108">
        <v>44.8</v>
      </c>
      <c r="M284" s="108"/>
      <c r="N284" s="108"/>
      <c r="O284" s="108"/>
      <c r="P284" s="152">
        <v>54.6</v>
      </c>
      <c r="Q284" s="152"/>
      <c r="R284" s="256"/>
      <c r="S284" s="121">
        <v>25</v>
      </c>
    </row>
    <row r="285" spans="3:19" ht="30" hidden="1" x14ac:dyDescent="0.25">
      <c r="C285" s="69" t="s">
        <v>1312</v>
      </c>
      <c r="D285" s="70">
        <v>45005</v>
      </c>
      <c r="E285" s="164" t="s">
        <v>1442</v>
      </c>
      <c r="F285" s="164"/>
      <c r="G285" s="200"/>
      <c r="H285" s="129">
        <v>38.700000000000003</v>
      </c>
      <c r="I285" s="129"/>
      <c r="J285" s="129"/>
      <c r="K285" s="129"/>
      <c r="L285" s="129">
        <v>45.2</v>
      </c>
      <c r="M285" s="129"/>
      <c r="N285" s="129"/>
      <c r="O285" s="129"/>
      <c r="P285" s="152">
        <v>51</v>
      </c>
      <c r="Q285" s="152"/>
      <c r="R285" s="256"/>
      <c r="S285" s="121">
        <v>25</v>
      </c>
    </row>
    <row r="286" spans="3:19" hidden="1" x14ac:dyDescent="0.25">
      <c r="C286" s="69" t="s">
        <v>1313</v>
      </c>
      <c r="D286" s="70">
        <v>45005</v>
      </c>
      <c r="E286" s="163" t="s">
        <v>1314</v>
      </c>
      <c r="F286" s="163"/>
      <c r="G286" s="161"/>
      <c r="H286" s="129">
        <v>48.1</v>
      </c>
      <c r="I286" s="129"/>
      <c r="J286" s="129"/>
      <c r="K286" s="129"/>
      <c r="L286" s="108">
        <v>55.1</v>
      </c>
      <c r="M286" s="108"/>
      <c r="N286" s="108"/>
      <c r="O286" s="108"/>
      <c r="P286" s="152">
        <v>64.599999999999994</v>
      </c>
      <c r="Q286" s="152"/>
      <c r="R286" s="256"/>
      <c r="S286" s="121">
        <v>25</v>
      </c>
    </row>
    <row r="287" spans="3:19" hidden="1" x14ac:dyDescent="0.25">
      <c r="C287" s="69" t="s">
        <v>1413</v>
      </c>
      <c r="D287" s="70">
        <v>45006</v>
      </c>
      <c r="E287" s="163" t="s">
        <v>2104</v>
      </c>
      <c r="F287" s="163"/>
      <c r="G287" s="161"/>
      <c r="H287" s="129">
        <v>34.4</v>
      </c>
      <c r="I287" s="129"/>
      <c r="J287" s="129"/>
      <c r="K287" s="129"/>
      <c r="L287" s="108">
        <v>37.700000000000003</v>
      </c>
      <c r="M287" s="108"/>
      <c r="N287" s="108"/>
      <c r="O287" s="108"/>
      <c r="P287" s="129">
        <v>44.2</v>
      </c>
      <c r="Q287" s="129"/>
      <c r="R287" s="256"/>
      <c r="S287" s="121">
        <v>25</v>
      </c>
    </row>
    <row r="288" spans="3:19" hidden="1" x14ac:dyDescent="0.25">
      <c r="C288" s="69" t="s">
        <v>1414</v>
      </c>
      <c r="D288" s="70">
        <v>45006</v>
      </c>
      <c r="E288" s="163" t="s">
        <v>1415</v>
      </c>
      <c r="F288" s="163"/>
      <c r="G288" s="161"/>
      <c r="H288" s="129">
        <v>43.3</v>
      </c>
      <c r="I288" s="129"/>
      <c r="J288" s="129"/>
      <c r="K288" s="129"/>
      <c r="L288" s="108">
        <v>46.6</v>
      </c>
      <c r="M288" s="108"/>
      <c r="N288" s="108"/>
      <c r="O288" s="108"/>
      <c r="P288" s="129">
        <v>57.7</v>
      </c>
      <c r="Q288" s="129"/>
      <c r="R288" s="256"/>
      <c r="S288" s="121">
        <v>25</v>
      </c>
    </row>
    <row r="289" spans="3:19" ht="30" hidden="1" x14ac:dyDescent="0.25">
      <c r="C289" s="69" t="s">
        <v>1437</v>
      </c>
      <c r="D289" s="70">
        <v>45007</v>
      </c>
      <c r="E289" s="164" t="s">
        <v>1439</v>
      </c>
      <c r="F289" s="164"/>
      <c r="G289" s="200"/>
      <c r="H289" s="129">
        <v>35.200000000000003</v>
      </c>
      <c r="I289" s="129"/>
      <c r="J289" s="129"/>
      <c r="K289" s="129"/>
      <c r="L289" s="129">
        <v>44.3</v>
      </c>
      <c r="M289" s="129"/>
      <c r="N289" s="129"/>
      <c r="O289" s="129"/>
      <c r="P289" s="129">
        <v>49.5</v>
      </c>
      <c r="Q289" s="129"/>
      <c r="R289" s="256"/>
      <c r="S289" s="121">
        <v>25</v>
      </c>
    </row>
    <row r="290" spans="3:19" ht="30" hidden="1" x14ac:dyDescent="0.25">
      <c r="C290" s="69" t="s">
        <v>1441</v>
      </c>
      <c r="D290" s="70">
        <v>45008</v>
      </c>
      <c r="E290" s="164" t="s">
        <v>1446</v>
      </c>
      <c r="F290" s="164"/>
      <c r="G290" s="200"/>
      <c r="H290" s="129">
        <v>42.2</v>
      </c>
      <c r="I290" s="129"/>
      <c r="J290" s="129"/>
      <c r="K290" s="129"/>
      <c r="L290" s="129">
        <v>44.8</v>
      </c>
      <c r="M290" s="129"/>
      <c r="N290" s="129"/>
      <c r="O290" s="129"/>
      <c r="P290" s="129">
        <v>55.8</v>
      </c>
      <c r="Q290" s="129"/>
      <c r="R290" s="256"/>
      <c r="S290" s="121">
        <v>25</v>
      </c>
    </row>
    <row r="291" spans="3:19" hidden="1" x14ac:dyDescent="0.25">
      <c r="C291" s="69" t="s">
        <v>1443</v>
      </c>
      <c r="D291" s="70">
        <v>45009</v>
      </c>
      <c r="E291" s="164" t="s">
        <v>1445</v>
      </c>
      <c r="F291" s="164"/>
      <c r="G291" s="200"/>
      <c r="H291" s="129">
        <v>27.2</v>
      </c>
      <c r="I291" s="129"/>
      <c r="J291" s="129"/>
      <c r="K291" s="129"/>
      <c r="L291" s="129">
        <v>29.5</v>
      </c>
      <c r="M291" s="129"/>
      <c r="N291" s="129"/>
      <c r="O291" s="129"/>
      <c r="P291" s="129">
        <v>37.5</v>
      </c>
      <c r="Q291" s="129"/>
      <c r="R291" s="256"/>
      <c r="S291" s="121">
        <v>25</v>
      </c>
    </row>
    <row r="292" spans="3:19" ht="30" hidden="1" x14ac:dyDescent="0.25">
      <c r="C292" s="69" t="s">
        <v>1444</v>
      </c>
      <c r="D292" s="70">
        <v>45010</v>
      </c>
      <c r="E292" s="164" t="s">
        <v>1452</v>
      </c>
      <c r="F292" s="164"/>
      <c r="G292" s="200"/>
      <c r="H292" s="129">
        <v>35.200000000000003</v>
      </c>
      <c r="I292" s="129"/>
      <c r="J292" s="129"/>
      <c r="K292" s="129"/>
      <c r="L292" s="129">
        <v>38.799999999999997</v>
      </c>
      <c r="M292" s="129"/>
      <c r="N292" s="129"/>
      <c r="O292" s="129"/>
      <c r="P292" s="129">
        <v>50.3</v>
      </c>
      <c r="Q292" s="129"/>
      <c r="R292" s="256"/>
      <c r="S292" s="121">
        <v>25</v>
      </c>
    </row>
    <row r="293" spans="3:19" hidden="1" x14ac:dyDescent="0.25">
      <c r="C293" s="69" t="s">
        <v>1448</v>
      </c>
      <c r="D293" s="70">
        <v>45012</v>
      </c>
      <c r="E293" s="164" t="s">
        <v>1453</v>
      </c>
      <c r="F293" s="164"/>
      <c r="G293" s="200"/>
      <c r="H293" s="129">
        <v>27</v>
      </c>
      <c r="I293" s="129"/>
      <c r="J293" s="129"/>
      <c r="K293" s="129"/>
      <c r="L293" s="129">
        <v>31.6</v>
      </c>
      <c r="M293" s="129"/>
      <c r="N293" s="129"/>
      <c r="O293" s="129"/>
      <c r="P293" s="129">
        <v>39</v>
      </c>
      <c r="Q293" s="129"/>
      <c r="R293" s="256"/>
      <c r="S293" s="121">
        <v>25</v>
      </c>
    </row>
    <row r="294" spans="3:19" ht="30" hidden="1" x14ac:dyDescent="0.25">
      <c r="C294" s="69" t="s">
        <v>1449</v>
      </c>
      <c r="D294" s="70">
        <v>45013</v>
      </c>
      <c r="E294" s="164" t="s">
        <v>1451</v>
      </c>
      <c r="F294" s="164"/>
      <c r="G294" s="200"/>
      <c r="H294" s="129">
        <v>32.6</v>
      </c>
      <c r="I294" s="129"/>
      <c r="J294" s="129"/>
      <c r="K294" s="129"/>
      <c r="L294" s="129">
        <v>33.4</v>
      </c>
      <c r="M294" s="129"/>
      <c r="N294" s="129"/>
      <c r="O294" s="129"/>
      <c r="P294" s="129">
        <v>44.7</v>
      </c>
      <c r="Q294" s="129"/>
      <c r="R294" s="256"/>
      <c r="S294" s="121">
        <v>25</v>
      </c>
    </row>
    <row r="295" spans="3:19" hidden="1" x14ac:dyDescent="0.25">
      <c r="C295" s="69" t="s">
        <v>1450</v>
      </c>
      <c r="D295" s="70">
        <v>45014</v>
      </c>
      <c r="E295" s="164" t="s">
        <v>1455</v>
      </c>
      <c r="F295" s="164"/>
      <c r="G295" s="200"/>
      <c r="H295" s="129">
        <v>36.700000000000003</v>
      </c>
      <c r="I295" s="129"/>
      <c r="J295" s="129"/>
      <c r="K295" s="129"/>
      <c r="L295" s="129">
        <v>41.8</v>
      </c>
      <c r="M295" s="129"/>
      <c r="N295" s="129"/>
      <c r="O295" s="129"/>
      <c r="P295" s="129">
        <v>47.3</v>
      </c>
      <c r="Q295" s="129"/>
      <c r="R295" s="256"/>
      <c r="S295" s="121">
        <v>25</v>
      </c>
    </row>
    <row r="296" spans="3:19" ht="30" x14ac:dyDescent="0.25">
      <c r="C296" s="69" t="s">
        <v>1454</v>
      </c>
      <c r="D296" s="70">
        <v>45015</v>
      </c>
      <c r="E296" s="164" t="s">
        <v>1457</v>
      </c>
      <c r="F296" s="207" t="s">
        <v>1151</v>
      </c>
      <c r="G296" s="207" t="s">
        <v>1151</v>
      </c>
      <c r="H296" s="207" t="s">
        <v>1151</v>
      </c>
      <c r="I296" s="129">
        <v>37.299999999999997</v>
      </c>
      <c r="J296" s="239" t="s">
        <v>1151</v>
      </c>
      <c r="K296" s="239" t="s">
        <v>1151</v>
      </c>
      <c r="L296" s="129">
        <v>42.2</v>
      </c>
      <c r="M296" s="239" t="s">
        <v>1151</v>
      </c>
      <c r="N296" s="239" t="s">
        <v>1151</v>
      </c>
      <c r="O296" s="239" t="s">
        <v>1151</v>
      </c>
      <c r="P296" s="129">
        <v>49.1</v>
      </c>
      <c r="Q296" s="239" t="s">
        <v>1151</v>
      </c>
      <c r="R296" s="262"/>
      <c r="S296" s="121">
        <v>25</v>
      </c>
    </row>
    <row r="297" spans="3:19" ht="30" x14ac:dyDescent="0.25">
      <c r="C297" s="69" t="s">
        <v>1459</v>
      </c>
      <c r="D297" s="70">
        <v>45016</v>
      </c>
      <c r="E297" s="164" t="s">
        <v>1913</v>
      </c>
      <c r="F297" s="207" t="s">
        <v>1151</v>
      </c>
      <c r="G297" s="207" t="s">
        <v>1151</v>
      </c>
      <c r="H297" s="129">
        <v>41.4</v>
      </c>
      <c r="I297" s="239" t="s">
        <v>1151</v>
      </c>
      <c r="J297" s="239" t="s">
        <v>1151</v>
      </c>
      <c r="K297" s="129">
        <v>44.8</v>
      </c>
      <c r="L297" s="239" t="s">
        <v>1151</v>
      </c>
      <c r="M297" s="239" t="s">
        <v>1151</v>
      </c>
      <c r="N297" s="239" t="s">
        <v>1151</v>
      </c>
      <c r="O297" s="239" t="s">
        <v>1151</v>
      </c>
      <c r="P297" s="129">
        <v>56.9</v>
      </c>
      <c r="Q297" s="239" t="s">
        <v>1151</v>
      </c>
      <c r="R297" s="262"/>
      <c r="S297" s="121">
        <v>25</v>
      </c>
    </row>
    <row r="298" spans="3:19" ht="30" x14ac:dyDescent="0.25">
      <c r="C298" s="69" t="s">
        <v>1466</v>
      </c>
      <c r="D298" s="70">
        <v>45019</v>
      </c>
      <c r="E298" s="164" t="s">
        <v>1864</v>
      </c>
      <c r="F298" s="207" t="s">
        <v>1151</v>
      </c>
      <c r="G298" s="207" t="s">
        <v>1151</v>
      </c>
      <c r="H298" s="129">
        <v>44.1</v>
      </c>
      <c r="I298" s="239" t="s">
        <v>1151</v>
      </c>
      <c r="J298" s="207" t="s">
        <v>1151</v>
      </c>
      <c r="K298" s="239" t="s">
        <v>1151</v>
      </c>
      <c r="L298" s="129">
        <v>51.6</v>
      </c>
      <c r="M298" s="239" t="s">
        <v>1151</v>
      </c>
      <c r="N298" s="239" t="s">
        <v>1151</v>
      </c>
      <c r="O298" s="239" t="s">
        <v>1151</v>
      </c>
      <c r="P298" s="129">
        <v>59</v>
      </c>
      <c r="Q298" s="129">
        <v>59</v>
      </c>
      <c r="R298" s="256"/>
      <c r="S298" s="121">
        <v>25</v>
      </c>
    </row>
    <row r="299" spans="3:19" x14ac:dyDescent="0.25">
      <c r="C299" s="69" t="s">
        <v>1860</v>
      </c>
      <c r="D299" s="70">
        <v>45020</v>
      </c>
      <c r="E299" s="164" t="s">
        <v>1868</v>
      </c>
      <c r="F299" s="207" t="s">
        <v>1151</v>
      </c>
      <c r="G299" s="207" t="s">
        <v>1151</v>
      </c>
      <c r="H299" s="207" t="s">
        <v>1151</v>
      </c>
      <c r="I299" s="207" t="s">
        <v>1151</v>
      </c>
      <c r="J299" s="207" t="s">
        <v>1151</v>
      </c>
      <c r="K299" s="129">
        <v>50.7</v>
      </c>
      <c r="L299" s="108">
        <v>54.7</v>
      </c>
      <c r="M299" s="239" t="s">
        <v>1151</v>
      </c>
      <c r="N299" s="239" t="s">
        <v>1151</v>
      </c>
      <c r="O299" s="239" t="s">
        <v>1151</v>
      </c>
      <c r="P299" s="129">
        <v>64.900000000000006</v>
      </c>
      <c r="Q299" s="239" t="s">
        <v>1151</v>
      </c>
      <c r="R299" s="262"/>
      <c r="S299" s="121">
        <v>25</v>
      </c>
    </row>
    <row r="300" spans="3:19" x14ac:dyDescent="0.25">
      <c r="C300" s="69" t="s">
        <v>1865</v>
      </c>
      <c r="D300" s="70">
        <v>45021</v>
      </c>
      <c r="E300" s="164" t="s">
        <v>1866</v>
      </c>
      <c r="F300" s="207" t="s">
        <v>1151</v>
      </c>
      <c r="G300" s="207" t="s">
        <v>1151</v>
      </c>
      <c r="H300" s="207" t="s">
        <v>1151</v>
      </c>
      <c r="I300" s="207" t="s">
        <v>1151</v>
      </c>
      <c r="J300" s="129">
        <v>41.8</v>
      </c>
      <c r="K300" s="239" t="s">
        <v>1151</v>
      </c>
      <c r="L300" s="108">
        <v>43.4</v>
      </c>
      <c r="M300" s="239" t="s">
        <v>1151</v>
      </c>
      <c r="N300" s="239" t="s">
        <v>1151</v>
      </c>
      <c r="O300" s="239" t="s">
        <v>1151</v>
      </c>
      <c r="P300" s="129">
        <v>53.8</v>
      </c>
      <c r="Q300" s="239" t="s">
        <v>1151</v>
      </c>
      <c r="R300" s="262"/>
      <c r="S300" s="121">
        <v>25</v>
      </c>
    </row>
    <row r="301" spans="3:19" ht="27" customHeight="1" x14ac:dyDescent="0.25">
      <c r="C301" s="69" t="s">
        <v>1867</v>
      </c>
      <c r="D301" s="70">
        <v>45022</v>
      </c>
      <c r="E301" s="164" t="s">
        <v>1869</v>
      </c>
      <c r="F301" s="207" t="s">
        <v>1151</v>
      </c>
      <c r="G301" s="207" t="s">
        <v>1151</v>
      </c>
      <c r="H301" s="207" t="s">
        <v>1151</v>
      </c>
      <c r="I301" s="129">
        <v>39.799999999999997</v>
      </c>
      <c r="J301" s="239" t="s">
        <v>1151</v>
      </c>
      <c r="K301" s="239" t="s">
        <v>1151</v>
      </c>
      <c r="L301" s="108">
        <v>43.9</v>
      </c>
      <c r="M301" s="239" t="s">
        <v>1151</v>
      </c>
      <c r="N301" s="239" t="s">
        <v>1151</v>
      </c>
      <c r="O301" s="239" t="s">
        <v>1151</v>
      </c>
      <c r="P301" s="129">
        <v>53.9</v>
      </c>
      <c r="Q301" s="239" t="s">
        <v>1151</v>
      </c>
      <c r="R301" s="262"/>
      <c r="S301" s="121">
        <v>25</v>
      </c>
    </row>
    <row r="302" spans="3:19" x14ac:dyDescent="0.25">
      <c r="C302" s="69" t="s">
        <v>1895</v>
      </c>
      <c r="D302" s="70">
        <v>45026</v>
      </c>
      <c r="E302" s="164" t="s">
        <v>1896</v>
      </c>
      <c r="F302" s="207" t="s">
        <v>1151</v>
      </c>
      <c r="G302" s="207" t="s">
        <v>1151</v>
      </c>
      <c r="H302" s="129">
        <v>36.9</v>
      </c>
      <c r="I302" s="207" t="s">
        <v>1151</v>
      </c>
      <c r="J302" s="207" t="s">
        <v>1151</v>
      </c>
      <c r="K302" s="207" t="s">
        <v>1151</v>
      </c>
      <c r="L302" s="152">
        <v>44.7</v>
      </c>
      <c r="M302" s="239" t="s">
        <v>1151</v>
      </c>
      <c r="N302" s="239" t="s">
        <v>1151</v>
      </c>
      <c r="O302" s="239" t="s">
        <v>1151</v>
      </c>
      <c r="P302" s="129">
        <v>52.3</v>
      </c>
      <c r="Q302" s="239" t="s">
        <v>1151</v>
      </c>
      <c r="R302" s="262"/>
      <c r="S302" s="121">
        <v>25</v>
      </c>
    </row>
    <row r="303" spans="3:19" x14ac:dyDescent="0.25">
      <c r="C303" s="69" t="s">
        <v>1897</v>
      </c>
      <c r="D303" s="70">
        <v>45027</v>
      </c>
      <c r="E303" s="164" t="s">
        <v>1900</v>
      </c>
      <c r="F303" s="207" t="s">
        <v>1151</v>
      </c>
      <c r="G303" s="207" t="s">
        <v>1151</v>
      </c>
      <c r="H303" s="129">
        <v>39.299999999999997</v>
      </c>
      <c r="I303" s="207" t="s">
        <v>1151</v>
      </c>
      <c r="J303" s="207" t="s">
        <v>1151</v>
      </c>
      <c r="K303" s="207" t="s">
        <v>1151</v>
      </c>
      <c r="L303" s="129">
        <v>46</v>
      </c>
      <c r="M303" s="239" t="s">
        <v>1151</v>
      </c>
      <c r="N303" s="239" t="s">
        <v>1151</v>
      </c>
      <c r="O303" s="239" t="s">
        <v>1151</v>
      </c>
      <c r="P303" s="129">
        <v>53.5</v>
      </c>
      <c r="Q303" s="239" t="s">
        <v>1151</v>
      </c>
      <c r="R303" s="262"/>
      <c r="S303" s="121">
        <v>25</v>
      </c>
    </row>
    <row r="304" spans="3:19" x14ac:dyDescent="0.25">
      <c r="C304" s="69" t="s">
        <v>1898</v>
      </c>
      <c r="D304" s="70">
        <v>45028</v>
      </c>
      <c r="E304" s="164" t="s">
        <v>1899</v>
      </c>
      <c r="F304" s="207" t="s">
        <v>1151</v>
      </c>
      <c r="G304" s="207" t="s">
        <v>1151</v>
      </c>
      <c r="H304" s="129">
        <v>39.299999999999997</v>
      </c>
      <c r="I304" s="207" t="s">
        <v>1151</v>
      </c>
      <c r="J304" s="207" t="s">
        <v>1151</v>
      </c>
      <c r="K304" s="207" t="s">
        <v>1151</v>
      </c>
      <c r="L304" s="129">
        <v>45.3</v>
      </c>
      <c r="M304" s="239" t="s">
        <v>1151</v>
      </c>
      <c r="N304" s="239" t="s">
        <v>1151</v>
      </c>
      <c r="O304" s="239" t="s">
        <v>1151</v>
      </c>
      <c r="P304" s="129">
        <v>51.6</v>
      </c>
      <c r="Q304" s="239" t="s">
        <v>1151</v>
      </c>
      <c r="R304" s="262"/>
      <c r="S304" s="121">
        <v>25</v>
      </c>
    </row>
    <row r="305" spans="3:19" x14ac:dyDescent="0.25">
      <c r="C305" s="69" t="s">
        <v>1901</v>
      </c>
      <c r="D305" s="70">
        <v>45029</v>
      </c>
      <c r="E305" s="164" t="s">
        <v>1903</v>
      </c>
      <c r="F305" s="207" t="s">
        <v>1151</v>
      </c>
      <c r="G305" s="207" t="s">
        <v>1151</v>
      </c>
      <c r="H305" s="207" t="s">
        <v>1151</v>
      </c>
      <c r="I305" s="129">
        <v>55.2</v>
      </c>
      <c r="J305" s="207" t="s">
        <v>1151</v>
      </c>
      <c r="K305" s="207" t="s">
        <v>1151</v>
      </c>
      <c r="L305" s="129">
        <v>57.9</v>
      </c>
      <c r="M305" s="239" t="s">
        <v>1151</v>
      </c>
      <c r="N305" s="239" t="s">
        <v>1151</v>
      </c>
      <c r="O305" s="239" t="s">
        <v>1151</v>
      </c>
      <c r="P305" s="129">
        <v>69.099999999999994</v>
      </c>
      <c r="Q305" s="239" t="s">
        <v>1151</v>
      </c>
      <c r="R305" s="262"/>
      <c r="S305" s="121">
        <v>25</v>
      </c>
    </row>
    <row r="306" spans="3:19" x14ac:dyDescent="0.25">
      <c r="C306" s="69" t="s">
        <v>1902</v>
      </c>
      <c r="D306" s="70">
        <v>45031</v>
      </c>
      <c r="E306" s="164" t="s">
        <v>1904</v>
      </c>
      <c r="F306" s="207" t="s">
        <v>1151</v>
      </c>
      <c r="G306" s="207" t="s">
        <v>1151</v>
      </c>
      <c r="H306" s="207" t="s">
        <v>1151</v>
      </c>
      <c r="I306" s="129">
        <v>29.6</v>
      </c>
      <c r="J306" s="207" t="s">
        <v>1151</v>
      </c>
      <c r="K306" s="207" t="s">
        <v>1151</v>
      </c>
      <c r="L306" s="129">
        <v>38.4</v>
      </c>
      <c r="M306" s="239" t="s">
        <v>1151</v>
      </c>
      <c r="N306" s="129">
        <v>38.4</v>
      </c>
      <c r="O306" s="239" t="s">
        <v>1151</v>
      </c>
      <c r="P306" s="129">
        <v>42.5</v>
      </c>
      <c r="Q306" s="239" t="s">
        <v>1151</v>
      </c>
      <c r="R306" s="262"/>
      <c r="S306" s="121">
        <v>25</v>
      </c>
    </row>
    <row r="307" spans="3:19" x14ac:dyDescent="0.25">
      <c r="C307" s="69" t="s">
        <v>1905</v>
      </c>
      <c r="D307" s="70">
        <v>45034</v>
      </c>
      <c r="E307" s="164" t="s">
        <v>1909</v>
      </c>
      <c r="F307" s="207" t="s">
        <v>1151</v>
      </c>
      <c r="G307" s="207" t="s">
        <v>1151</v>
      </c>
      <c r="H307" s="207" t="s">
        <v>1151</v>
      </c>
      <c r="I307" s="239" t="s">
        <v>1151</v>
      </c>
      <c r="J307" s="129"/>
      <c r="K307" s="129">
        <v>53</v>
      </c>
      <c r="L307" s="129">
        <v>54.8</v>
      </c>
      <c r="M307" s="239" t="s">
        <v>1151</v>
      </c>
      <c r="N307" s="239" t="s">
        <v>1151</v>
      </c>
      <c r="O307" s="239" t="s">
        <v>1151</v>
      </c>
      <c r="P307" s="129">
        <v>62.4</v>
      </c>
      <c r="Q307" s="239" t="s">
        <v>1151</v>
      </c>
      <c r="R307" s="262"/>
      <c r="S307" s="121">
        <v>25</v>
      </c>
    </row>
    <row r="308" spans="3:19" ht="30" x14ac:dyDescent="0.25">
      <c r="C308" s="69" t="s">
        <v>1906</v>
      </c>
      <c r="D308" s="70">
        <v>45035</v>
      </c>
      <c r="E308" s="164" t="s">
        <v>2042</v>
      </c>
      <c r="F308" s="207" t="s">
        <v>1151</v>
      </c>
      <c r="G308" s="207" t="s">
        <v>1151</v>
      </c>
      <c r="H308" s="207" t="s">
        <v>1151</v>
      </c>
      <c r="I308" s="239" t="s">
        <v>1151</v>
      </c>
      <c r="J308" s="152">
        <v>49.7</v>
      </c>
      <c r="K308" s="245" t="s">
        <v>1151</v>
      </c>
      <c r="L308" s="129">
        <v>50.3</v>
      </c>
      <c r="M308" s="239" t="s">
        <v>1151</v>
      </c>
      <c r="N308" s="239" t="s">
        <v>1151</v>
      </c>
      <c r="O308" s="239" t="s">
        <v>1151</v>
      </c>
      <c r="P308" s="129">
        <v>67</v>
      </c>
      <c r="Q308" s="239" t="s">
        <v>1151</v>
      </c>
      <c r="R308" s="262"/>
      <c r="S308" s="121">
        <v>25</v>
      </c>
    </row>
    <row r="309" spans="3:19" x14ac:dyDescent="0.25">
      <c r="C309" s="69" t="s">
        <v>1907</v>
      </c>
      <c r="D309" s="70">
        <v>45035</v>
      </c>
      <c r="E309" s="164" t="s">
        <v>1908</v>
      </c>
      <c r="F309" s="207" t="s">
        <v>1151</v>
      </c>
      <c r="G309" s="207" t="s">
        <v>1151</v>
      </c>
      <c r="H309" s="207" t="s">
        <v>1151</v>
      </c>
      <c r="I309" s="239" t="s">
        <v>1151</v>
      </c>
      <c r="J309" s="129">
        <v>45.5</v>
      </c>
      <c r="K309" s="245" t="s">
        <v>1151</v>
      </c>
      <c r="L309" s="129">
        <v>47.1</v>
      </c>
      <c r="M309" s="239" t="s">
        <v>1151</v>
      </c>
      <c r="N309" s="239" t="s">
        <v>1151</v>
      </c>
      <c r="O309" s="239" t="s">
        <v>1151</v>
      </c>
      <c r="P309" s="129">
        <v>61.6</v>
      </c>
      <c r="Q309" s="239" t="s">
        <v>1151</v>
      </c>
      <c r="R309" s="262"/>
      <c r="S309" s="121">
        <v>25</v>
      </c>
    </row>
    <row r="310" spans="3:19" x14ac:dyDescent="0.25">
      <c r="C310" s="69" t="s">
        <v>1910</v>
      </c>
      <c r="D310" s="70">
        <v>45036</v>
      </c>
      <c r="E310" s="164" t="s">
        <v>1923</v>
      </c>
      <c r="F310" s="207" t="s">
        <v>1151</v>
      </c>
      <c r="G310" s="207" t="s">
        <v>1151</v>
      </c>
      <c r="H310" s="207" t="s">
        <v>1151</v>
      </c>
      <c r="I310" s="129">
        <v>37.4</v>
      </c>
      <c r="J310" s="239" t="s">
        <v>1151</v>
      </c>
      <c r="K310" s="245" t="s">
        <v>1151</v>
      </c>
      <c r="L310" s="129">
        <v>43</v>
      </c>
      <c r="M310" s="239" t="s">
        <v>1151</v>
      </c>
      <c r="N310" s="239" t="s">
        <v>1151</v>
      </c>
      <c r="O310" s="239" t="s">
        <v>1151</v>
      </c>
      <c r="P310" s="129">
        <v>51.7</v>
      </c>
      <c r="Q310" s="239" t="s">
        <v>1151</v>
      </c>
      <c r="R310" s="262"/>
      <c r="S310" s="121">
        <v>25</v>
      </c>
    </row>
    <row r="311" spans="3:19" ht="30" x14ac:dyDescent="0.25">
      <c r="C311" s="69" t="s">
        <v>1911</v>
      </c>
      <c r="D311" s="70">
        <v>45036</v>
      </c>
      <c r="E311" s="164" t="s">
        <v>1912</v>
      </c>
      <c r="F311" s="207" t="s">
        <v>1151</v>
      </c>
      <c r="G311" s="207" t="s">
        <v>1151</v>
      </c>
      <c r="H311" s="207" t="s">
        <v>1151</v>
      </c>
      <c r="I311" s="129">
        <v>37.9</v>
      </c>
      <c r="J311" s="239" t="s">
        <v>1151</v>
      </c>
      <c r="K311" s="245" t="s">
        <v>1151</v>
      </c>
      <c r="L311" s="129">
        <v>43.2</v>
      </c>
      <c r="M311" s="239" t="s">
        <v>1151</v>
      </c>
      <c r="N311" s="239" t="s">
        <v>1151</v>
      </c>
      <c r="O311" s="239" t="s">
        <v>1151</v>
      </c>
      <c r="P311" s="129">
        <v>55.2</v>
      </c>
      <c r="Q311" s="239" t="s">
        <v>1151</v>
      </c>
      <c r="R311" s="262"/>
      <c r="S311" s="121">
        <v>25</v>
      </c>
    </row>
    <row r="312" spans="3:19" ht="45" x14ac:dyDescent="0.25">
      <c r="C312" s="98" t="s">
        <v>1916</v>
      </c>
      <c r="D312" s="99">
        <v>45037</v>
      </c>
      <c r="E312" s="204" t="s">
        <v>1924</v>
      </c>
      <c r="F312" s="207" t="s">
        <v>1151</v>
      </c>
      <c r="G312" s="207" t="s">
        <v>1151</v>
      </c>
      <c r="H312" s="152">
        <v>33.799999999999997</v>
      </c>
      <c r="I312" s="245" t="s">
        <v>1151</v>
      </c>
      <c r="J312" s="239" t="s">
        <v>1151</v>
      </c>
      <c r="K312" s="245" t="s">
        <v>1151</v>
      </c>
      <c r="L312" s="152">
        <v>41.8</v>
      </c>
      <c r="M312" s="239" t="s">
        <v>1151</v>
      </c>
      <c r="N312" s="239" t="s">
        <v>1151</v>
      </c>
      <c r="O312" s="239" t="s">
        <v>1151</v>
      </c>
      <c r="P312" s="152">
        <v>51.7</v>
      </c>
      <c r="Q312" s="152"/>
      <c r="R312" s="256"/>
      <c r="S312" s="121">
        <v>25</v>
      </c>
    </row>
    <row r="313" spans="3:19" ht="30" x14ac:dyDescent="0.25">
      <c r="C313" s="69" t="s">
        <v>1917</v>
      </c>
      <c r="D313" s="70">
        <v>45038</v>
      </c>
      <c r="E313" s="164" t="s">
        <v>1925</v>
      </c>
      <c r="F313" s="207" t="s">
        <v>1151</v>
      </c>
      <c r="G313" s="207" t="s">
        <v>1151</v>
      </c>
      <c r="H313" s="129">
        <v>42</v>
      </c>
      <c r="I313" s="245" t="s">
        <v>1151</v>
      </c>
      <c r="J313" s="239" t="s">
        <v>1151</v>
      </c>
      <c r="K313" s="245" t="s">
        <v>1151</v>
      </c>
      <c r="L313" s="129">
        <v>55.7</v>
      </c>
      <c r="M313" s="239" t="s">
        <v>1151</v>
      </c>
      <c r="N313" s="239" t="s">
        <v>1151</v>
      </c>
      <c r="O313" s="129">
        <v>55.7</v>
      </c>
      <c r="P313" s="105">
        <v>65.400000000000006</v>
      </c>
      <c r="Q313" s="105"/>
      <c r="R313" s="254"/>
      <c r="S313" s="121">
        <v>25</v>
      </c>
    </row>
    <row r="314" spans="3:19" x14ac:dyDescent="0.25">
      <c r="C314" s="69" t="s">
        <v>1926</v>
      </c>
      <c r="D314" s="70">
        <v>45040</v>
      </c>
      <c r="E314" s="164" t="s">
        <v>1929</v>
      </c>
      <c r="F314" s="207" t="s">
        <v>1151</v>
      </c>
      <c r="G314" s="207" t="s">
        <v>1151</v>
      </c>
      <c r="H314" s="129">
        <v>44.7</v>
      </c>
      <c r="I314" s="245" t="s">
        <v>1151</v>
      </c>
      <c r="J314" s="239" t="s">
        <v>1151</v>
      </c>
      <c r="K314" s="245" t="s">
        <v>1151</v>
      </c>
      <c r="L314" s="129">
        <v>54.2</v>
      </c>
      <c r="M314" s="129">
        <v>54.2</v>
      </c>
      <c r="N314" s="239" t="s">
        <v>1151</v>
      </c>
      <c r="O314" s="239" t="s">
        <v>1151</v>
      </c>
      <c r="P314" s="105">
        <v>64.099999999999994</v>
      </c>
      <c r="Q314" s="105"/>
      <c r="R314" s="254"/>
      <c r="S314" s="121">
        <v>25</v>
      </c>
    </row>
    <row r="315" spans="3:19" x14ac:dyDescent="0.25">
      <c r="C315" s="69" t="s">
        <v>1927</v>
      </c>
      <c r="D315" s="70">
        <v>45041</v>
      </c>
      <c r="E315" s="164" t="s">
        <v>1930</v>
      </c>
      <c r="F315" s="207" t="s">
        <v>1151</v>
      </c>
      <c r="G315" s="207" t="s">
        <v>1151</v>
      </c>
      <c r="H315" s="129">
        <v>45.6</v>
      </c>
      <c r="I315" s="245" t="s">
        <v>1151</v>
      </c>
      <c r="J315" s="239" t="s">
        <v>1151</v>
      </c>
      <c r="K315" s="245" t="s">
        <v>1151</v>
      </c>
      <c r="L315" s="129">
        <v>51.9</v>
      </c>
      <c r="M315" s="239" t="s">
        <v>1151</v>
      </c>
      <c r="N315" s="239" t="s">
        <v>1151</v>
      </c>
      <c r="O315" s="239" t="s">
        <v>1151</v>
      </c>
      <c r="P315" s="129">
        <v>61.5</v>
      </c>
      <c r="Q315" s="129"/>
      <c r="R315" s="256"/>
      <c r="S315" s="121">
        <v>25</v>
      </c>
    </row>
    <row r="316" spans="3:19" x14ac:dyDescent="0.25">
      <c r="C316" s="69" t="s">
        <v>1928</v>
      </c>
      <c r="D316" s="70">
        <v>45041</v>
      </c>
      <c r="E316" s="164" t="s">
        <v>1933</v>
      </c>
      <c r="F316" s="207" t="s">
        <v>1151</v>
      </c>
      <c r="G316" s="207" t="s">
        <v>1151</v>
      </c>
      <c r="H316" s="129">
        <v>38</v>
      </c>
      <c r="I316" s="245" t="s">
        <v>1151</v>
      </c>
      <c r="J316" s="239" t="s">
        <v>1151</v>
      </c>
      <c r="K316" s="245" t="s">
        <v>1151</v>
      </c>
      <c r="L316" s="129">
        <v>44.7</v>
      </c>
      <c r="M316" s="239" t="s">
        <v>1151</v>
      </c>
      <c r="N316" s="239" t="s">
        <v>1151</v>
      </c>
      <c r="O316" s="239" t="s">
        <v>1151</v>
      </c>
      <c r="P316" s="129">
        <v>54</v>
      </c>
      <c r="Q316" s="129"/>
      <c r="R316" s="256"/>
      <c r="S316" s="121">
        <v>25</v>
      </c>
    </row>
    <row r="317" spans="3:19" ht="30" x14ac:dyDescent="0.25">
      <c r="C317" s="69" t="s">
        <v>1931</v>
      </c>
      <c r="D317" s="70">
        <v>45042</v>
      </c>
      <c r="E317" s="164" t="s">
        <v>1932</v>
      </c>
      <c r="F317" s="207" t="s">
        <v>1151</v>
      </c>
      <c r="G317" s="207" t="s">
        <v>1151</v>
      </c>
      <c r="H317" s="129">
        <v>26.5</v>
      </c>
      <c r="I317" s="245" t="s">
        <v>1151</v>
      </c>
      <c r="J317" s="239" t="s">
        <v>1151</v>
      </c>
      <c r="K317" s="245" t="s">
        <v>1151</v>
      </c>
      <c r="L317" s="129">
        <v>31.4</v>
      </c>
      <c r="M317" s="239" t="s">
        <v>1151</v>
      </c>
      <c r="N317" s="239" t="s">
        <v>1151</v>
      </c>
      <c r="O317" s="239" t="s">
        <v>1151</v>
      </c>
      <c r="P317" s="129">
        <v>36.700000000000003</v>
      </c>
      <c r="Q317" s="129"/>
      <c r="R317" s="256"/>
      <c r="S317" s="121">
        <v>25</v>
      </c>
    </row>
    <row r="318" spans="3:19" x14ac:dyDescent="0.25">
      <c r="C318" s="69" t="s">
        <v>1934</v>
      </c>
      <c r="D318" s="70">
        <v>45043</v>
      </c>
      <c r="E318" s="164" t="s">
        <v>1935</v>
      </c>
      <c r="F318" s="207" t="s">
        <v>1151</v>
      </c>
      <c r="G318" s="207" t="s">
        <v>1151</v>
      </c>
      <c r="H318" s="239" t="s">
        <v>1151</v>
      </c>
      <c r="I318" s="245" t="s">
        <v>1151</v>
      </c>
      <c r="J318" s="129">
        <v>25.9</v>
      </c>
      <c r="K318" s="245" t="s">
        <v>1151</v>
      </c>
      <c r="L318" s="129">
        <v>28.1</v>
      </c>
      <c r="M318" s="239" t="s">
        <v>1151</v>
      </c>
      <c r="N318" s="239" t="s">
        <v>1151</v>
      </c>
      <c r="O318" s="239" t="s">
        <v>1151</v>
      </c>
      <c r="P318" s="129">
        <v>33.5</v>
      </c>
      <c r="Q318" s="129"/>
      <c r="R318" s="256"/>
      <c r="S318" s="121">
        <v>25</v>
      </c>
    </row>
    <row r="319" spans="3:19" x14ac:dyDescent="0.25">
      <c r="C319" s="69" t="s">
        <v>1936</v>
      </c>
      <c r="D319" s="70">
        <v>45043</v>
      </c>
      <c r="E319" s="164" t="s">
        <v>1937</v>
      </c>
      <c r="F319" s="207" t="s">
        <v>1151</v>
      </c>
      <c r="G319" s="207" t="s">
        <v>1151</v>
      </c>
      <c r="H319" s="239" t="s">
        <v>1151</v>
      </c>
      <c r="I319" s="245" t="s">
        <v>1151</v>
      </c>
      <c r="J319" s="129">
        <v>28.4</v>
      </c>
      <c r="K319" s="245" t="s">
        <v>1151</v>
      </c>
      <c r="L319" s="129">
        <v>33.5</v>
      </c>
      <c r="M319" s="239" t="s">
        <v>1151</v>
      </c>
      <c r="N319" s="239" t="s">
        <v>1151</v>
      </c>
      <c r="O319" s="239" t="s">
        <v>1151</v>
      </c>
      <c r="P319" s="129">
        <v>38.799999999999997</v>
      </c>
      <c r="Q319" s="129"/>
      <c r="R319" s="256"/>
      <c r="S319" s="121">
        <v>25</v>
      </c>
    </row>
    <row r="320" spans="3:19" x14ac:dyDescent="0.25">
      <c r="C320" s="69" t="s">
        <v>1938</v>
      </c>
      <c r="D320" s="70">
        <v>45044</v>
      </c>
      <c r="E320" s="164" t="s">
        <v>1940</v>
      </c>
      <c r="F320" s="207" t="s">
        <v>1151</v>
      </c>
      <c r="G320" s="207" t="s">
        <v>1151</v>
      </c>
      <c r="H320" s="239" t="s">
        <v>1151</v>
      </c>
      <c r="I320" s="129">
        <v>38.200000000000003</v>
      </c>
      <c r="J320" s="239" t="s">
        <v>1151</v>
      </c>
      <c r="K320" s="245" t="s">
        <v>1151</v>
      </c>
      <c r="L320" s="129">
        <v>43.1</v>
      </c>
      <c r="M320" s="239" t="s">
        <v>1151</v>
      </c>
      <c r="N320" s="239" t="s">
        <v>1151</v>
      </c>
      <c r="O320" s="239" t="s">
        <v>1151</v>
      </c>
      <c r="P320" s="129">
        <v>52.4</v>
      </c>
      <c r="Q320" s="129"/>
      <c r="R320" s="256"/>
      <c r="S320" s="121">
        <v>25</v>
      </c>
    </row>
    <row r="321" spans="3:19" x14ac:dyDescent="0.25">
      <c r="C321" s="69" t="s">
        <v>1939</v>
      </c>
      <c r="D321" s="70">
        <v>45044</v>
      </c>
      <c r="E321" s="164" t="s">
        <v>1941</v>
      </c>
      <c r="F321" s="207" t="s">
        <v>1151</v>
      </c>
      <c r="G321" s="207" t="s">
        <v>1151</v>
      </c>
      <c r="H321" s="239" t="s">
        <v>1151</v>
      </c>
      <c r="I321" s="129">
        <v>36.700000000000003</v>
      </c>
      <c r="J321" s="239" t="s">
        <v>1151</v>
      </c>
      <c r="K321" s="245" t="s">
        <v>1151</v>
      </c>
      <c r="L321" s="129">
        <v>42.2</v>
      </c>
      <c r="M321" s="239" t="s">
        <v>1151</v>
      </c>
      <c r="N321" s="239" t="s">
        <v>1151</v>
      </c>
      <c r="O321" s="239" t="s">
        <v>1151</v>
      </c>
      <c r="P321" s="129">
        <v>53.1</v>
      </c>
      <c r="Q321" s="129"/>
      <c r="R321" s="256"/>
    </row>
    <row r="322" spans="3:19" x14ac:dyDescent="0.25">
      <c r="C322" s="208" t="s">
        <v>2027</v>
      </c>
      <c r="D322" s="209">
        <v>45055</v>
      </c>
      <c r="E322" s="210" t="s">
        <v>2029</v>
      </c>
      <c r="F322" s="215" t="s">
        <v>1151</v>
      </c>
      <c r="G322" s="215" t="s">
        <v>1151</v>
      </c>
      <c r="H322" s="214">
        <v>38.299999999999997</v>
      </c>
      <c r="I322" s="246" t="s">
        <v>1151</v>
      </c>
      <c r="J322" s="215" t="s">
        <v>1151</v>
      </c>
      <c r="K322" s="214">
        <v>44.3</v>
      </c>
      <c r="L322" s="246" t="s">
        <v>1151</v>
      </c>
      <c r="M322" s="215" t="s">
        <v>1151</v>
      </c>
      <c r="N322" s="215" t="s">
        <v>1151</v>
      </c>
      <c r="O322" s="215" t="s">
        <v>1151</v>
      </c>
      <c r="P322" s="211" t="s">
        <v>2137</v>
      </c>
      <c r="Q322" s="211"/>
      <c r="R322" s="242"/>
    </row>
    <row r="323" spans="3:19" x14ac:dyDescent="0.25">
      <c r="C323" s="208" t="s">
        <v>2028</v>
      </c>
      <c r="D323" s="209">
        <v>45056</v>
      </c>
      <c r="E323" s="210" t="s">
        <v>2038</v>
      </c>
      <c r="F323" s="215" t="s">
        <v>1151</v>
      </c>
      <c r="G323" s="215" t="s">
        <v>1151</v>
      </c>
      <c r="H323" s="214">
        <v>28</v>
      </c>
      <c r="I323" s="246" t="s">
        <v>1151</v>
      </c>
      <c r="J323" s="246" t="s">
        <v>1151</v>
      </c>
      <c r="K323" s="246" t="s">
        <v>1151</v>
      </c>
      <c r="L323" s="214">
        <v>33.5</v>
      </c>
      <c r="M323" s="215" t="s">
        <v>1151</v>
      </c>
      <c r="N323" s="215" t="s">
        <v>1151</v>
      </c>
      <c r="O323" s="215" t="s">
        <v>1151</v>
      </c>
      <c r="P323" s="211" t="s">
        <v>2137</v>
      </c>
      <c r="Q323" s="211"/>
      <c r="R323" s="242"/>
    </row>
    <row r="324" spans="3:19" x14ac:dyDescent="0.25">
      <c r="C324" s="208" t="s">
        <v>2039</v>
      </c>
      <c r="D324" s="209">
        <v>45057</v>
      </c>
      <c r="E324" s="210" t="s">
        <v>2041</v>
      </c>
      <c r="F324" s="215" t="s">
        <v>1151</v>
      </c>
      <c r="G324" s="215" t="s">
        <v>1151</v>
      </c>
      <c r="H324" s="215" t="s">
        <v>1151</v>
      </c>
      <c r="I324" s="214">
        <v>33.5</v>
      </c>
      <c r="J324" s="246" t="s">
        <v>1151</v>
      </c>
      <c r="K324" s="246" t="s">
        <v>1151</v>
      </c>
      <c r="L324" s="214">
        <v>50.9</v>
      </c>
      <c r="M324" s="215" t="s">
        <v>1151</v>
      </c>
      <c r="N324" s="215" t="s">
        <v>1151</v>
      </c>
      <c r="O324" s="215" t="s">
        <v>1151</v>
      </c>
      <c r="P324" s="211" t="s">
        <v>2137</v>
      </c>
      <c r="Q324" s="211"/>
      <c r="R324" s="242"/>
    </row>
    <row r="325" spans="3:19" x14ac:dyDescent="0.25">
      <c r="C325" s="208" t="s">
        <v>2040</v>
      </c>
      <c r="D325" s="209">
        <v>45058</v>
      </c>
      <c r="E325" s="210" t="s">
        <v>2043</v>
      </c>
      <c r="F325" s="215" t="s">
        <v>1151</v>
      </c>
      <c r="G325" s="215" t="s">
        <v>1151</v>
      </c>
      <c r="H325" s="214">
        <v>26.5</v>
      </c>
      <c r="I325" s="246" t="s">
        <v>1151</v>
      </c>
      <c r="J325" s="246" t="s">
        <v>1151</v>
      </c>
      <c r="K325" s="246" t="s">
        <v>1151</v>
      </c>
      <c r="L325" s="214">
        <v>30.6</v>
      </c>
      <c r="M325" s="215" t="s">
        <v>1151</v>
      </c>
      <c r="N325" s="215" t="s">
        <v>1151</v>
      </c>
      <c r="O325" s="215" t="s">
        <v>1151</v>
      </c>
      <c r="P325" s="211" t="s">
        <v>2137</v>
      </c>
      <c r="Q325" s="211"/>
      <c r="R325" s="242"/>
    </row>
    <row r="326" spans="3:19" x14ac:dyDescent="0.25">
      <c r="C326" s="208" t="s">
        <v>2049</v>
      </c>
      <c r="D326" s="209">
        <v>45061</v>
      </c>
      <c r="E326" s="210" t="s">
        <v>2058</v>
      </c>
      <c r="F326" s="219">
        <v>10.9</v>
      </c>
      <c r="G326" s="219">
        <v>18.899999999999999</v>
      </c>
      <c r="H326" s="214">
        <v>30.3</v>
      </c>
      <c r="I326" s="246" t="s">
        <v>1151</v>
      </c>
      <c r="J326" s="246" t="s">
        <v>1151</v>
      </c>
      <c r="K326" s="246" t="s">
        <v>1151</v>
      </c>
      <c r="L326" s="212" t="s">
        <v>1151</v>
      </c>
      <c r="M326" s="215" t="s">
        <v>1151</v>
      </c>
      <c r="N326" s="215" t="s">
        <v>1151</v>
      </c>
      <c r="O326" s="215" t="s">
        <v>1151</v>
      </c>
      <c r="P326" s="211" t="s">
        <v>2137</v>
      </c>
      <c r="Q326" s="211"/>
      <c r="R326" s="242"/>
    </row>
    <row r="327" spans="3:19" ht="30" x14ac:dyDescent="0.25">
      <c r="C327" s="69" t="s">
        <v>2050</v>
      </c>
      <c r="D327" s="70">
        <v>45062</v>
      </c>
      <c r="E327" s="164" t="s">
        <v>2059</v>
      </c>
      <c r="F327" s="202">
        <v>11.4</v>
      </c>
      <c r="G327" s="129">
        <v>30.2</v>
      </c>
      <c r="H327" s="129">
        <v>35.799999999999997</v>
      </c>
      <c r="I327" s="245" t="s">
        <v>1151</v>
      </c>
      <c r="J327" s="239" t="s">
        <v>1151</v>
      </c>
      <c r="K327" s="245" t="s">
        <v>1151</v>
      </c>
      <c r="L327" s="245" t="s">
        <v>1151</v>
      </c>
      <c r="M327" s="239" t="s">
        <v>1151</v>
      </c>
      <c r="N327" s="245" t="s">
        <v>1151</v>
      </c>
      <c r="O327" s="245" t="s">
        <v>1151</v>
      </c>
      <c r="P327" s="162" t="s">
        <v>2137</v>
      </c>
      <c r="Q327" s="162"/>
      <c r="R327" s="242"/>
      <c r="S327" s="121">
        <v>25</v>
      </c>
    </row>
    <row r="328" spans="3:19" x14ac:dyDescent="0.25">
      <c r="C328" s="69" t="s">
        <v>2051</v>
      </c>
      <c r="D328" s="70">
        <v>45063</v>
      </c>
      <c r="E328" s="164" t="s">
        <v>2060</v>
      </c>
      <c r="F328" s="202">
        <v>19.2</v>
      </c>
      <c r="G328" s="129">
        <v>32.200000000000003</v>
      </c>
      <c r="H328" s="129">
        <v>44.3</v>
      </c>
      <c r="I328" s="245" t="s">
        <v>1151</v>
      </c>
      <c r="J328" s="239" t="s">
        <v>1151</v>
      </c>
      <c r="K328" s="245" t="s">
        <v>1151</v>
      </c>
      <c r="L328" s="245" t="s">
        <v>1151</v>
      </c>
      <c r="M328" s="239" t="s">
        <v>1151</v>
      </c>
      <c r="N328" s="245" t="s">
        <v>1151</v>
      </c>
      <c r="O328" s="245" t="s">
        <v>1151</v>
      </c>
      <c r="P328" s="162" t="s">
        <v>2137</v>
      </c>
      <c r="Q328" s="162"/>
      <c r="R328" s="242"/>
      <c r="S328" s="121">
        <v>25</v>
      </c>
    </row>
    <row r="329" spans="3:19" x14ac:dyDescent="0.25">
      <c r="C329" s="69" t="s">
        <v>2054</v>
      </c>
      <c r="D329" s="70">
        <v>45063</v>
      </c>
      <c r="E329" s="164" t="s">
        <v>2055</v>
      </c>
      <c r="F329" s="202">
        <v>9.1</v>
      </c>
      <c r="G329" s="129">
        <v>25.8</v>
      </c>
      <c r="H329" s="129">
        <v>37.4</v>
      </c>
      <c r="I329" s="245" t="s">
        <v>1151</v>
      </c>
      <c r="J329" s="239" t="s">
        <v>1151</v>
      </c>
      <c r="K329" s="245" t="s">
        <v>1151</v>
      </c>
      <c r="L329" s="245" t="s">
        <v>1151</v>
      </c>
      <c r="M329" s="239" t="s">
        <v>1151</v>
      </c>
      <c r="N329" s="245" t="s">
        <v>1151</v>
      </c>
      <c r="O329" s="245" t="s">
        <v>1151</v>
      </c>
      <c r="P329" s="162" t="s">
        <v>2137</v>
      </c>
      <c r="Q329" s="162"/>
      <c r="R329" s="242"/>
      <c r="S329" s="121">
        <v>25</v>
      </c>
    </row>
    <row r="330" spans="3:19" ht="30" x14ac:dyDescent="0.25">
      <c r="C330" s="69" t="s">
        <v>2061</v>
      </c>
      <c r="D330" s="70">
        <v>45064</v>
      </c>
      <c r="E330" s="164" t="s">
        <v>2115</v>
      </c>
      <c r="F330" s="202">
        <v>4.0999999999999996</v>
      </c>
      <c r="G330" s="202">
        <v>24.9</v>
      </c>
      <c r="H330" s="239" t="s">
        <v>1151</v>
      </c>
      <c r="I330" s="129">
        <v>35.4</v>
      </c>
      <c r="J330" s="239" t="s">
        <v>1151</v>
      </c>
      <c r="K330" s="245" t="s">
        <v>1151</v>
      </c>
      <c r="L330" s="245" t="s">
        <v>1151</v>
      </c>
      <c r="M330" s="239" t="s">
        <v>1151</v>
      </c>
      <c r="N330" s="245" t="s">
        <v>1151</v>
      </c>
      <c r="O330" s="245" t="s">
        <v>1151</v>
      </c>
      <c r="P330" s="162" t="s">
        <v>2137</v>
      </c>
      <c r="Q330" s="162"/>
      <c r="R330" s="242"/>
      <c r="S330" s="121">
        <v>25</v>
      </c>
    </row>
    <row r="331" spans="3:19" x14ac:dyDescent="0.25">
      <c r="C331" s="208" t="s">
        <v>2062</v>
      </c>
      <c r="D331" s="209">
        <v>45065</v>
      </c>
      <c r="E331" s="210" t="s">
        <v>2109</v>
      </c>
      <c r="F331" s="213">
        <v>27.9</v>
      </c>
      <c r="G331" s="215" t="s">
        <v>1151</v>
      </c>
      <c r="H331" s="217">
        <v>42.2</v>
      </c>
      <c r="I331" s="215" t="s">
        <v>1151</v>
      </c>
      <c r="J331" s="215" t="s">
        <v>1151</v>
      </c>
      <c r="K331" s="215" t="s">
        <v>1151</v>
      </c>
      <c r="L331" s="214">
        <v>49.3</v>
      </c>
      <c r="M331" s="215" t="s">
        <v>1151</v>
      </c>
      <c r="N331" s="215" t="s">
        <v>1151</v>
      </c>
      <c r="O331" s="215" t="s">
        <v>1151</v>
      </c>
      <c r="P331" s="211" t="s">
        <v>2137</v>
      </c>
      <c r="Q331" s="211"/>
      <c r="R331" s="242"/>
      <c r="S331" s="121">
        <v>25</v>
      </c>
    </row>
    <row r="332" spans="3:19" ht="30" x14ac:dyDescent="0.25">
      <c r="C332" s="208" t="s">
        <v>2102</v>
      </c>
      <c r="D332" s="209">
        <v>45065</v>
      </c>
      <c r="E332" s="210" t="s">
        <v>2116</v>
      </c>
      <c r="F332" s="213">
        <v>16.399999999999999</v>
      </c>
      <c r="G332" s="215" t="s">
        <v>1151</v>
      </c>
      <c r="H332" s="214">
        <v>34.4</v>
      </c>
      <c r="I332" s="215" t="s">
        <v>1151</v>
      </c>
      <c r="J332" s="215" t="s">
        <v>1151</v>
      </c>
      <c r="K332" s="215" t="s">
        <v>1151</v>
      </c>
      <c r="L332" s="214">
        <v>40</v>
      </c>
      <c r="M332" s="215" t="s">
        <v>1151</v>
      </c>
      <c r="N332" s="215" t="s">
        <v>1151</v>
      </c>
      <c r="O332" s="215" t="s">
        <v>1151</v>
      </c>
      <c r="P332" s="211" t="s">
        <v>2137</v>
      </c>
      <c r="Q332" s="211"/>
      <c r="R332" s="242"/>
      <c r="S332" s="121">
        <v>25</v>
      </c>
    </row>
    <row r="333" spans="3:19" x14ac:dyDescent="0.25">
      <c r="C333" s="208" t="s">
        <v>2103</v>
      </c>
      <c r="D333" s="209">
        <v>45066</v>
      </c>
      <c r="E333" s="210" t="s">
        <v>2108</v>
      </c>
      <c r="F333" s="213">
        <v>29.8</v>
      </c>
      <c r="G333" s="215" t="s">
        <v>1151</v>
      </c>
      <c r="H333" s="214">
        <v>35.299999999999997</v>
      </c>
      <c r="I333" s="215" t="s">
        <v>1151</v>
      </c>
      <c r="J333" s="215" t="s">
        <v>1151</v>
      </c>
      <c r="K333" s="215" t="s">
        <v>1151</v>
      </c>
      <c r="L333" s="212" t="s">
        <v>1151</v>
      </c>
      <c r="M333" s="215" t="s">
        <v>1151</v>
      </c>
      <c r="N333" s="215" t="s">
        <v>1151</v>
      </c>
      <c r="O333" s="215" t="s">
        <v>1151</v>
      </c>
      <c r="P333" s="211" t="s">
        <v>2137</v>
      </c>
      <c r="Q333" s="211"/>
      <c r="R333" s="242"/>
      <c r="S333" s="121">
        <v>25</v>
      </c>
    </row>
    <row r="334" spans="3:19" x14ac:dyDescent="0.25">
      <c r="C334" s="208" t="s">
        <v>2110</v>
      </c>
      <c r="D334" s="209">
        <v>45068</v>
      </c>
      <c r="E334" s="210" t="s">
        <v>2111</v>
      </c>
      <c r="F334" s="213">
        <v>13.7</v>
      </c>
      <c r="G334" s="219">
        <v>27.7</v>
      </c>
      <c r="H334" s="214">
        <v>35</v>
      </c>
      <c r="I334" s="215" t="s">
        <v>1151</v>
      </c>
      <c r="J334" s="215" t="s">
        <v>1151</v>
      </c>
      <c r="K334" s="215" t="s">
        <v>1151</v>
      </c>
      <c r="L334" s="212" t="s">
        <v>1151</v>
      </c>
      <c r="M334" s="215" t="s">
        <v>1151</v>
      </c>
      <c r="N334" s="215" t="s">
        <v>1151</v>
      </c>
      <c r="O334" s="215" t="s">
        <v>1151</v>
      </c>
      <c r="P334" s="211" t="s">
        <v>2137</v>
      </c>
      <c r="Q334" s="211"/>
      <c r="R334" s="242"/>
      <c r="S334" s="121">
        <v>25</v>
      </c>
    </row>
    <row r="335" spans="3:19" ht="30" x14ac:dyDescent="0.25">
      <c r="C335" s="208" t="s">
        <v>2112</v>
      </c>
      <c r="D335" s="209">
        <v>45069</v>
      </c>
      <c r="E335" s="210" t="s">
        <v>2120</v>
      </c>
      <c r="F335" s="219">
        <v>15.7</v>
      </c>
      <c r="G335" s="219">
        <v>27.6</v>
      </c>
      <c r="H335" s="214">
        <v>35.4</v>
      </c>
      <c r="I335" s="215" t="s">
        <v>1151</v>
      </c>
      <c r="J335" s="215" t="s">
        <v>1151</v>
      </c>
      <c r="K335" s="215" t="s">
        <v>1151</v>
      </c>
      <c r="L335" s="212" t="s">
        <v>1151</v>
      </c>
      <c r="M335" s="215" t="s">
        <v>1151</v>
      </c>
      <c r="N335" s="215" t="s">
        <v>1151</v>
      </c>
      <c r="O335" s="215" t="s">
        <v>1151</v>
      </c>
      <c r="P335" s="211" t="s">
        <v>2137</v>
      </c>
      <c r="Q335" s="211"/>
      <c r="R335" s="242"/>
      <c r="S335" s="121">
        <v>25</v>
      </c>
    </row>
    <row r="336" spans="3:19" x14ac:dyDescent="0.25">
      <c r="C336" s="208" t="s">
        <v>2113</v>
      </c>
      <c r="D336" s="209">
        <v>45070</v>
      </c>
      <c r="E336" s="210" t="s">
        <v>2114</v>
      </c>
      <c r="F336" s="215" t="s">
        <v>1151</v>
      </c>
      <c r="G336" s="215" t="s">
        <v>1151</v>
      </c>
      <c r="H336" s="214">
        <v>33.4</v>
      </c>
      <c r="I336" s="215" t="s">
        <v>1151</v>
      </c>
      <c r="J336" s="215" t="s">
        <v>1151</v>
      </c>
      <c r="K336" s="215" t="s">
        <v>1151</v>
      </c>
      <c r="L336" s="247" t="s">
        <v>2137</v>
      </c>
      <c r="M336" s="215" t="s">
        <v>1151</v>
      </c>
      <c r="N336" s="215" t="s">
        <v>1151</v>
      </c>
      <c r="O336" s="215" t="s">
        <v>1151</v>
      </c>
      <c r="P336" s="211" t="s">
        <v>2137</v>
      </c>
      <c r="Q336" s="211"/>
      <c r="R336" s="242"/>
      <c r="S336" s="121">
        <v>25</v>
      </c>
    </row>
    <row r="337" spans="3:19" ht="30" x14ac:dyDescent="0.25">
      <c r="C337" s="208" t="s">
        <v>2117</v>
      </c>
      <c r="D337" s="209">
        <v>45071</v>
      </c>
      <c r="E337" s="210" t="s">
        <v>2119</v>
      </c>
      <c r="F337" s="215" t="s">
        <v>1151</v>
      </c>
      <c r="G337" s="215" t="s">
        <v>1151</v>
      </c>
      <c r="H337" s="214">
        <v>28.5</v>
      </c>
      <c r="I337" s="215" t="s">
        <v>1151</v>
      </c>
      <c r="J337" s="215" t="s">
        <v>1151</v>
      </c>
      <c r="K337" s="215" t="s">
        <v>1151</v>
      </c>
      <c r="L337" s="247" t="s">
        <v>2137</v>
      </c>
      <c r="M337" s="215" t="s">
        <v>1151</v>
      </c>
      <c r="N337" s="215" t="s">
        <v>1151</v>
      </c>
      <c r="O337" s="215" t="s">
        <v>1151</v>
      </c>
      <c r="P337" s="211" t="s">
        <v>2137</v>
      </c>
      <c r="Q337" s="211"/>
      <c r="R337" s="242"/>
      <c r="S337" s="121">
        <v>25</v>
      </c>
    </row>
    <row r="338" spans="3:19" hidden="1" x14ac:dyDescent="0.25">
      <c r="C338" s="208" t="s">
        <v>2121</v>
      </c>
      <c r="D338" s="209">
        <v>45072</v>
      </c>
      <c r="E338" s="210" t="s">
        <v>2123</v>
      </c>
      <c r="F338" s="219"/>
      <c r="G338" s="215"/>
      <c r="H338" s="214"/>
      <c r="I338" s="214"/>
      <c r="J338" s="214"/>
      <c r="K338" s="214"/>
      <c r="L338" s="212" t="s">
        <v>1151</v>
      </c>
      <c r="M338" s="215" t="s">
        <v>1151</v>
      </c>
      <c r="N338" s="215" t="s">
        <v>1151</v>
      </c>
      <c r="O338" s="215" t="s">
        <v>1151</v>
      </c>
      <c r="P338" s="211"/>
      <c r="Q338" s="241"/>
      <c r="R338" s="242"/>
      <c r="S338" s="121">
        <v>25</v>
      </c>
    </row>
    <row r="339" spans="3:19" ht="30" hidden="1" x14ac:dyDescent="0.25">
      <c r="C339" s="208" t="s">
        <v>2122</v>
      </c>
      <c r="D339" s="209">
        <v>45072</v>
      </c>
      <c r="E339" s="210" t="s">
        <v>2124</v>
      </c>
      <c r="F339" s="219"/>
      <c r="G339" s="215"/>
      <c r="H339" s="214"/>
      <c r="I339" s="214"/>
      <c r="J339" s="214"/>
      <c r="K339" s="214"/>
      <c r="L339" s="212" t="s">
        <v>1151</v>
      </c>
      <c r="M339" s="212"/>
      <c r="N339" s="212"/>
      <c r="O339" s="212"/>
      <c r="P339" s="211"/>
      <c r="Q339" s="241"/>
      <c r="R339" s="242"/>
      <c r="S339" s="121">
        <v>25</v>
      </c>
    </row>
    <row r="340" spans="3:19" hidden="1" x14ac:dyDescent="0.25">
      <c r="C340" s="98"/>
      <c r="D340" s="99"/>
      <c r="E340" s="204"/>
      <c r="F340" s="220"/>
      <c r="G340" s="221"/>
      <c r="H340" s="222"/>
      <c r="I340" s="222"/>
      <c r="J340" s="222"/>
      <c r="K340" s="222"/>
      <c r="L340" s="222"/>
      <c r="M340" s="222"/>
      <c r="N340" s="222"/>
      <c r="O340" s="222"/>
      <c r="P340" s="222"/>
      <c r="Q340" s="242"/>
      <c r="R340" s="242"/>
    </row>
    <row r="341" spans="3:19" hidden="1" x14ac:dyDescent="0.25">
      <c r="C341" s="98"/>
      <c r="D341" s="99"/>
      <c r="E341" s="204"/>
      <c r="F341" s="220"/>
      <c r="G341" s="221"/>
      <c r="H341" s="222"/>
      <c r="I341" s="222"/>
      <c r="J341" s="222"/>
      <c r="K341" s="222"/>
      <c r="L341" s="222"/>
      <c r="M341" s="222"/>
      <c r="N341" s="222"/>
      <c r="O341" s="222"/>
      <c r="P341" s="222"/>
      <c r="Q341" s="242"/>
      <c r="R341" s="242"/>
    </row>
    <row r="342" spans="3:19" hidden="1" x14ac:dyDescent="0.25">
      <c r="C342" s="98"/>
      <c r="D342" s="99"/>
      <c r="E342" s="204"/>
      <c r="F342" s="204"/>
      <c r="G342" s="223"/>
      <c r="H342" s="152"/>
      <c r="I342" s="152"/>
      <c r="J342" s="152"/>
      <c r="K342" s="152"/>
      <c r="L342" s="153"/>
      <c r="M342" s="153"/>
      <c r="N342" s="153"/>
      <c r="O342" s="153"/>
      <c r="P342" s="224"/>
      <c r="Q342" s="243"/>
      <c r="R342" s="243"/>
    </row>
    <row r="343" spans="3:19" hidden="1" x14ac:dyDescent="0.25">
      <c r="C343" s="69"/>
      <c r="D343" s="70"/>
      <c r="E343" s="71"/>
      <c r="F343" s="71"/>
      <c r="G343" s="192"/>
      <c r="H343" s="108"/>
      <c r="I343" s="108"/>
      <c r="J343" s="108"/>
      <c r="K343" s="108"/>
      <c r="L343" s="108"/>
      <c r="M343" s="108"/>
      <c r="N343" s="108"/>
      <c r="O343" s="108"/>
      <c r="P343" s="119"/>
      <c r="Q343" s="244"/>
      <c r="R343" s="243"/>
    </row>
    <row r="344" spans="3:19" hidden="1" x14ac:dyDescent="0.25">
      <c r="C344" s="101" t="s">
        <v>1257</v>
      </c>
    </row>
    <row r="345" spans="3:19" hidden="1" x14ac:dyDescent="0.25">
      <c r="C345" s="101" t="s">
        <v>1258</v>
      </c>
      <c r="L345" s="170"/>
      <c r="M345" s="170"/>
      <c r="N345" s="170"/>
      <c r="O345" s="170"/>
    </row>
    <row r="346" spans="3:19" hidden="1" x14ac:dyDescent="0.25">
      <c r="C346" s="102" t="s">
        <v>1256</v>
      </c>
      <c r="D346" s="103"/>
      <c r="E346" s="102"/>
      <c r="F346" s="102"/>
      <c r="G346" s="201"/>
    </row>
    <row r="347" spans="3:19" hidden="1" x14ac:dyDescent="0.25">
      <c r="C347" t="s">
        <v>1456</v>
      </c>
    </row>
    <row r="348" spans="3:19" hidden="1" x14ac:dyDescent="0.25">
      <c r="C348" s="216"/>
      <c r="D348" s="1" t="s">
        <v>2076</v>
      </c>
    </row>
    <row r="349" spans="3:19" hidden="1" x14ac:dyDescent="0.25">
      <c r="C349" s="237"/>
      <c r="D349" s="1" t="s">
        <v>2125</v>
      </c>
    </row>
    <row r="350" spans="3:19" hidden="1" x14ac:dyDescent="0.25"/>
    <row r="351" spans="3:19" hidden="1" x14ac:dyDescent="0.25"/>
    <row r="352" spans="3:19" s="121" customFormat="1" ht="8.25" customHeight="1" x14ac:dyDescent="0.25">
      <c r="D352" s="248"/>
      <c r="G352" s="167"/>
      <c r="H352" s="249"/>
      <c r="I352" s="249"/>
      <c r="J352" s="249"/>
      <c r="K352" s="249"/>
      <c r="L352" s="249"/>
      <c r="M352" s="249"/>
      <c r="N352" s="249"/>
      <c r="O352" s="249"/>
      <c r="P352" s="250"/>
      <c r="Q352" s="250"/>
      <c r="R352" s="250"/>
    </row>
    <row r="353" spans="4:18" s="121" customFormat="1" x14ac:dyDescent="0.25">
      <c r="D353" s="248"/>
      <c r="G353" s="167"/>
      <c r="H353" s="249"/>
      <c r="I353" s="249"/>
      <c r="J353" s="249"/>
      <c r="K353" s="249"/>
      <c r="L353" s="249"/>
      <c r="M353" s="249"/>
      <c r="N353" s="249"/>
      <c r="O353" s="249"/>
      <c r="P353" s="250"/>
      <c r="Q353" s="250"/>
      <c r="R353" s="250"/>
    </row>
    <row r="354" spans="4:18" s="121" customFormat="1" x14ac:dyDescent="0.25">
      <c r="D354" s="248"/>
      <c r="G354" s="167"/>
      <c r="H354" s="249"/>
      <c r="I354" s="249"/>
      <c r="J354" s="249"/>
      <c r="K354" s="249"/>
      <c r="L354" s="249"/>
      <c r="M354" s="249"/>
      <c r="N354" s="249"/>
      <c r="O354" s="249"/>
      <c r="P354" s="250"/>
      <c r="Q354" s="250"/>
      <c r="R354" s="250"/>
    </row>
    <row r="355" spans="4:18" s="121" customFormat="1" x14ac:dyDescent="0.25">
      <c r="D355" s="248"/>
      <c r="G355" s="167"/>
      <c r="H355" s="249"/>
      <c r="I355" s="249"/>
      <c r="J355" s="249"/>
      <c r="K355" s="249"/>
      <c r="L355" s="249"/>
      <c r="M355" s="249"/>
      <c r="N355" s="249"/>
      <c r="O355" s="249"/>
      <c r="P355" s="250"/>
      <c r="Q355" s="250"/>
      <c r="R355" s="250"/>
    </row>
    <row r="356" spans="4:18" s="121" customFormat="1" x14ac:dyDescent="0.25">
      <c r="D356" s="248"/>
      <c r="G356" s="167"/>
      <c r="H356" s="249"/>
      <c r="I356" s="249"/>
      <c r="J356" s="249"/>
      <c r="K356" s="249"/>
      <c r="L356" s="249"/>
      <c r="M356" s="249"/>
      <c r="N356" s="249"/>
      <c r="O356" s="249"/>
      <c r="P356" s="250"/>
      <c r="Q356" s="250"/>
      <c r="R356" s="250"/>
    </row>
    <row r="357" spans="4:18" s="121" customFormat="1" x14ac:dyDescent="0.25">
      <c r="D357" s="248"/>
      <c r="G357" s="167"/>
      <c r="H357" s="249"/>
      <c r="I357" s="249"/>
      <c r="J357" s="249"/>
      <c r="K357" s="249"/>
      <c r="L357" s="249"/>
      <c r="M357" s="249"/>
      <c r="N357" s="249"/>
      <c r="O357" s="249"/>
      <c r="P357" s="250"/>
      <c r="Q357" s="250"/>
      <c r="R357" s="250"/>
    </row>
    <row r="358" spans="4:18" s="121" customFormat="1" x14ac:dyDescent="0.25">
      <c r="D358" s="248"/>
      <c r="G358" s="167"/>
      <c r="H358" s="249"/>
      <c r="I358" s="249"/>
      <c r="J358" s="249"/>
      <c r="K358" s="249"/>
      <c r="L358" s="249"/>
      <c r="M358" s="249"/>
      <c r="N358" s="249"/>
      <c r="O358" s="249"/>
      <c r="P358" s="250"/>
      <c r="Q358" s="250"/>
      <c r="R358" s="250"/>
    </row>
    <row r="359" spans="4:18" s="121" customFormat="1" x14ac:dyDescent="0.25">
      <c r="D359" s="248"/>
      <c r="G359" s="167"/>
      <c r="H359" s="249"/>
      <c r="I359" s="249"/>
      <c r="J359" s="249"/>
      <c r="K359" s="249"/>
      <c r="L359" s="249"/>
      <c r="M359" s="249"/>
      <c r="N359" s="249"/>
      <c r="O359" s="249"/>
      <c r="P359" s="250"/>
      <c r="Q359" s="250"/>
      <c r="R359" s="250"/>
    </row>
    <row r="360" spans="4:18" s="121" customFormat="1" x14ac:dyDescent="0.25">
      <c r="D360" s="248"/>
      <c r="G360" s="167"/>
      <c r="H360" s="249"/>
      <c r="I360" s="249"/>
      <c r="J360" s="249"/>
      <c r="K360" s="249"/>
      <c r="L360" s="249"/>
      <c r="M360" s="249"/>
      <c r="N360" s="249"/>
      <c r="O360" s="249"/>
      <c r="P360" s="250"/>
      <c r="Q360" s="250"/>
      <c r="R360" s="250"/>
    </row>
    <row r="361" spans="4:18" s="121" customFormat="1" x14ac:dyDescent="0.25">
      <c r="D361" s="248"/>
      <c r="G361" s="167"/>
      <c r="H361" s="249"/>
      <c r="I361" s="249"/>
      <c r="J361" s="249"/>
      <c r="K361" s="249"/>
      <c r="L361" s="249"/>
      <c r="M361" s="249"/>
      <c r="N361" s="249"/>
      <c r="O361" s="249"/>
      <c r="P361" s="250"/>
      <c r="Q361" s="250"/>
      <c r="R361" s="250"/>
    </row>
  </sheetData>
  <mergeCells count="6">
    <mergeCell ref="C3:Q3"/>
    <mergeCell ref="F5:Q5"/>
    <mergeCell ref="C4:P4"/>
    <mergeCell ref="C5:C6"/>
    <mergeCell ref="D5:D6"/>
    <mergeCell ref="E5:E6"/>
  </mergeCells>
  <conditionalFormatting sqref="H2:K2 H4:K4 F5:F6 G6 S6 H6:K281 H283:K294 H297:H298 K299 J300:K300 I301:K301 H302:H304 I305:I306 I307:K311 J312:K317 K318:K321 H342:K1048576">
    <cfRule type="cellIs" dxfId="11" priority="4" operator="lessThan">
      <formula>25</formula>
    </cfRule>
  </conditionalFormatting>
  <conditionalFormatting sqref="H8:K13 H54:K129">
    <cfRule type="cellIs" dxfId="10" priority="6" operator="lessThan">
      <formula>25</formula>
    </cfRule>
  </conditionalFormatting>
  <conditionalFormatting sqref="H18:K37">
    <cfRule type="cellIs" dxfId="9" priority="7" operator="lessThan">
      <formula>25</formula>
    </cfRule>
  </conditionalFormatting>
  <conditionalFormatting sqref="H41:K52">
    <cfRule type="cellIs" dxfId="8" priority="8" operator="lessThan">
      <formula>25</formula>
    </cfRule>
  </conditionalFormatting>
  <conditionalFormatting sqref="H153:K153">
    <cfRule type="cellIs" dxfId="7" priority="5" operator="lessThan">
      <formula>25</formula>
    </cfRule>
  </conditionalFormatting>
  <conditionalFormatting sqref="J327:K330">
    <cfRule type="cellIs" dxfId="6" priority="3" operator="lessThan">
      <formula>25</formula>
    </cfRule>
  </conditionalFormatting>
  <conditionalFormatting sqref="M327:O330">
    <cfRule type="cellIs" dxfId="5" priority="1" operator="lessThan">
      <formula>25</formula>
    </cfRule>
  </conditionalFormatting>
  <pageMargins left="0.13" right="0.12" top="0.31496062992125984" bottom="0.13" header="0.31496062992125984" footer="0.31496062992125984"/>
  <pageSetup paperSize="9" scale="65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E2AB6A-7571-48C4-B79E-3BEDAFDD86A6}">
  <dimension ref="B2:K349"/>
  <sheetViews>
    <sheetView workbookViewId="0">
      <selection activeCell="D11" sqref="D11"/>
    </sheetView>
  </sheetViews>
  <sheetFormatPr defaultRowHeight="15" x14ac:dyDescent="0.25"/>
  <cols>
    <col min="2" max="2" width="9.85546875" customWidth="1"/>
    <col min="3" max="3" width="12.140625" style="1" customWidth="1"/>
    <col min="4" max="4" width="109.85546875" customWidth="1"/>
    <col min="5" max="5" width="8.7109375" customWidth="1"/>
    <col min="6" max="6" width="8.7109375" style="2" customWidth="1"/>
    <col min="7" max="8" width="8.7109375" style="117" customWidth="1"/>
    <col min="9" max="9" width="8.7109375" style="118" customWidth="1"/>
  </cols>
  <sheetData>
    <row r="2" spans="2:10" ht="18.75" x14ac:dyDescent="0.25">
      <c r="B2" s="273" t="s">
        <v>0</v>
      </c>
      <c r="C2" s="273"/>
      <c r="D2" s="273"/>
      <c r="E2" s="273"/>
      <c r="F2" s="273"/>
      <c r="G2" s="273"/>
      <c r="H2" s="273"/>
      <c r="I2" s="273"/>
    </row>
    <row r="3" spans="2:10" ht="15.75" x14ac:dyDescent="0.25">
      <c r="B3" s="274" t="s">
        <v>1</v>
      </c>
      <c r="C3" s="274"/>
      <c r="D3" s="274"/>
      <c r="E3" s="274"/>
      <c r="F3" s="274"/>
      <c r="G3" s="274"/>
      <c r="H3" s="274"/>
      <c r="I3" s="274"/>
    </row>
    <row r="4" spans="2:10" x14ac:dyDescent="0.25">
      <c r="B4" s="275" t="s">
        <v>2</v>
      </c>
      <c r="C4" s="276" t="s">
        <v>3</v>
      </c>
      <c r="D4" s="275" t="s">
        <v>4</v>
      </c>
      <c r="E4" s="280" t="s">
        <v>5</v>
      </c>
      <c r="F4" s="281"/>
      <c r="G4" s="281"/>
      <c r="H4" s="281"/>
      <c r="I4" s="282"/>
    </row>
    <row r="5" spans="2:10" x14ac:dyDescent="0.25">
      <c r="B5" s="275"/>
      <c r="C5" s="276"/>
      <c r="D5" s="275"/>
      <c r="E5" s="105" t="s">
        <v>2053</v>
      </c>
      <c r="F5" s="105" t="s">
        <v>2052</v>
      </c>
      <c r="G5" s="105" t="s">
        <v>9</v>
      </c>
      <c r="H5" s="105" t="s">
        <v>10</v>
      </c>
      <c r="I5" s="105" t="s">
        <v>11</v>
      </c>
      <c r="J5" s="238" t="s">
        <v>2126</v>
      </c>
    </row>
    <row r="6" spans="2:10" x14ac:dyDescent="0.25">
      <c r="B6" s="69" t="s">
        <v>19</v>
      </c>
      <c r="C6" s="70">
        <v>44615</v>
      </c>
      <c r="D6" s="71" t="s">
        <v>20</v>
      </c>
      <c r="E6" s="71"/>
      <c r="F6" s="192"/>
      <c r="G6" s="154"/>
      <c r="H6" s="105">
        <v>46.1</v>
      </c>
      <c r="I6" s="154"/>
      <c r="J6">
        <v>25</v>
      </c>
    </row>
    <row r="7" spans="2:10" x14ac:dyDescent="0.25">
      <c r="B7" s="69" t="s">
        <v>21</v>
      </c>
      <c r="C7" s="70">
        <v>44616</v>
      </c>
      <c r="D7" s="71" t="s">
        <v>22</v>
      </c>
      <c r="E7" s="71"/>
      <c r="F7" s="192"/>
      <c r="G7" s="114"/>
      <c r="H7" s="105">
        <v>32.4</v>
      </c>
      <c r="I7" s="105">
        <v>48.2</v>
      </c>
      <c r="J7">
        <v>25</v>
      </c>
    </row>
    <row r="8" spans="2:10" x14ac:dyDescent="0.25">
      <c r="B8" s="69" t="s">
        <v>23</v>
      </c>
      <c r="C8" s="70">
        <v>44617</v>
      </c>
      <c r="D8" s="71" t="s">
        <v>24</v>
      </c>
      <c r="E8" s="71"/>
      <c r="F8" s="192"/>
      <c r="G8" s="106">
        <v>21.6</v>
      </c>
      <c r="H8" s="154"/>
      <c r="I8" s="154"/>
      <c r="J8">
        <v>25</v>
      </c>
    </row>
    <row r="9" spans="2:10" x14ac:dyDescent="0.25">
      <c r="B9" s="69" t="s">
        <v>25</v>
      </c>
      <c r="C9" s="70">
        <v>44618</v>
      </c>
      <c r="D9" s="71" t="s">
        <v>26</v>
      </c>
      <c r="E9" s="71"/>
      <c r="F9" s="192"/>
      <c r="G9" s="114"/>
      <c r="H9" s="107">
        <v>21.8</v>
      </c>
      <c r="I9" s="154"/>
      <c r="J9">
        <v>25</v>
      </c>
    </row>
    <row r="10" spans="2:10" x14ac:dyDescent="0.25">
      <c r="B10" s="69" t="s">
        <v>27</v>
      </c>
      <c r="C10" s="70">
        <v>44618</v>
      </c>
      <c r="D10" s="71" t="s">
        <v>28</v>
      </c>
      <c r="E10" s="71"/>
      <c r="F10" s="192"/>
      <c r="G10" s="114"/>
      <c r="H10" s="105">
        <v>31</v>
      </c>
      <c r="I10" s="105">
        <v>36.9</v>
      </c>
      <c r="J10">
        <v>25</v>
      </c>
    </row>
    <row r="11" spans="2:10" x14ac:dyDescent="0.25">
      <c r="B11" s="69" t="s">
        <v>29</v>
      </c>
      <c r="C11" s="70">
        <v>44622</v>
      </c>
      <c r="D11" s="71" t="s">
        <v>30</v>
      </c>
      <c r="E11" s="71"/>
      <c r="F11" s="192"/>
      <c r="G11" s="106">
        <v>25.7</v>
      </c>
      <c r="H11" s="105">
        <v>36.9</v>
      </c>
      <c r="I11" s="105">
        <v>48.5</v>
      </c>
      <c r="J11">
        <v>25</v>
      </c>
    </row>
    <row r="12" spans="2:10" x14ac:dyDescent="0.25">
      <c r="B12" s="69" t="s">
        <v>31</v>
      </c>
      <c r="C12" s="70">
        <v>44614</v>
      </c>
      <c r="D12" s="71" t="s">
        <v>32</v>
      </c>
      <c r="E12" s="71"/>
      <c r="F12" s="192"/>
      <c r="G12" s="106"/>
      <c r="H12" s="105"/>
      <c r="I12" s="105"/>
      <c r="J12">
        <v>25</v>
      </c>
    </row>
    <row r="13" spans="2:10" x14ac:dyDescent="0.25">
      <c r="B13" s="69" t="s">
        <v>33</v>
      </c>
      <c r="C13" s="70">
        <v>44628</v>
      </c>
      <c r="D13" s="71" t="s">
        <v>34</v>
      </c>
      <c r="E13" s="71"/>
      <c r="F13" s="192"/>
      <c r="G13" s="105">
        <v>25.2</v>
      </c>
      <c r="H13" s="105">
        <v>30.3</v>
      </c>
      <c r="I13" s="105">
        <v>38.9</v>
      </c>
      <c r="J13">
        <v>25</v>
      </c>
    </row>
    <row r="14" spans="2:10" x14ac:dyDescent="0.25">
      <c r="B14" s="69" t="s">
        <v>33</v>
      </c>
      <c r="C14" s="70">
        <v>44628</v>
      </c>
      <c r="D14" s="71" t="s">
        <v>35</v>
      </c>
      <c r="E14" s="71"/>
      <c r="F14" s="192"/>
      <c r="G14" s="107">
        <v>22.2</v>
      </c>
      <c r="H14" s="105">
        <v>28.1</v>
      </c>
      <c r="I14" s="105">
        <v>35.6</v>
      </c>
      <c r="J14">
        <v>25</v>
      </c>
    </row>
    <row r="15" spans="2:10" x14ac:dyDescent="0.25">
      <c r="B15" s="69" t="s">
        <v>36</v>
      </c>
      <c r="C15" s="70">
        <v>44629</v>
      </c>
      <c r="D15" s="71" t="s">
        <v>37</v>
      </c>
      <c r="E15" s="71"/>
      <c r="F15" s="192"/>
      <c r="G15" s="105">
        <v>25.9</v>
      </c>
      <c r="H15" s="105">
        <v>26.2</v>
      </c>
      <c r="I15" s="105">
        <v>38</v>
      </c>
      <c r="J15">
        <v>25</v>
      </c>
    </row>
    <row r="16" spans="2:10" x14ac:dyDescent="0.25">
      <c r="B16" s="69" t="s">
        <v>38</v>
      </c>
      <c r="C16" s="70">
        <v>44630</v>
      </c>
      <c r="D16" s="71" t="s">
        <v>39</v>
      </c>
      <c r="E16" s="71"/>
      <c r="F16" s="192"/>
      <c r="G16" s="105">
        <v>25.4</v>
      </c>
      <c r="H16" s="105">
        <v>27.1</v>
      </c>
      <c r="I16" s="105">
        <v>37.700000000000003</v>
      </c>
      <c r="J16">
        <v>25</v>
      </c>
    </row>
    <row r="17" spans="2:10" x14ac:dyDescent="0.25">
      <c r="B17" s="69" t="s">
        <v>40</v>
      </c>
      <c r="C17" s="70">
        <v>44637</v>
      </c>
      <c r="D17" s="71" t="s">
        <v>41</v>
      </c>
      <c r="E17" s="71"/>
      <c r="F17" s="192"/>
      <c r="G17" s="106">
        <v>32.5</v>
      </c>
      <c r="H17" s="105">
        <v>37.299999999999997</v>
      </c>
      <c r="I17" s="105">
        <v>50.8</v>
      </c>
      <c r="J17">
        <v>25</v>
      </c>
    </row>
    <row r="18" spans="2:10" x14ac:dyDescent="0.25">
      <c r="B18" s="69" t="s">
        <v>42</v>
      </c>
      <c r="C18" s="70">
        <v>44638</v>
      </c>
      <c r="D18" s="71" t="s">
        <v>43</v>
      </c>
      <c r="E18" s="71"/>
      <c r="F18" s="192"/>
      <c r="G18" s="106">
        <v>28.5</v>
      </c>
      <c r="H18" s="105">
        <v>37.700000000000003</v>
      </c>
      <c r="I18" s="105">
        <v>43.4</v>
      </c>
      <c r="J18">
        <v>25</v>
      </c>
    </row>
    <row r="19" spans="2:10" x14ac:dyDescent="0.25">
      <c r="B19" s="69" t="s">
        <v>44</v>
      </c>
      <c r="C19" s="70">
        <v>44639</v>
      </c>
      <c r="D19" s="71" t="s">
        <v>45</v>
      </c>
      <c r="E19" s="71"/>
      <c r="F19" s="192"/>
      <c r="G19" s="106">
        <v>32.799999999999997</v>
      </c>
      <c r="H19" s="105">
        <v>39.5</v>
      </c>
      <c r="I19" s="105">
        <v>47.2</v>
      </c>
      <c r="J19">
        <v>25</v>
      </c>
    </row>
    <row r="20" spans="2:10" x14ac:dyDescent="0.25">
      <c r="B20" s="69" t="s">
        <v>46</v>
      </c>
      <c r="C20" s="70">
        <v>44641</v>
      </c>
      <c r="D20" s="71" t="s">
        <v>47</v>
      </c>
      <c r="E20" s="71"/>
      <c r="F20" s="192"/>
      <c r="G20" s="106">
        <v>26.9</v>
      </c>
      <c r="H20" s="105">
        <v>33.1</v>
      </c>
      <c r="I20" s="105">
        <v>42</v>
      </c>
      <c r="J20">
        <v>25</v>
      </c>
    </row>
    <row r="21" spans="2:10" x14ac:dyDescent="0.25">
      <c r="B21" s="69" t="s">
        <v>48</v>
      </c>
      <c r="C21" s="70">
        <v>44642</v>
      </c>
      <c r="D21" s="71" t="s">
        <v>49</v>
      </c>
      <c r="E21" s="71"/>
      <c r="F21" s="192"/>
      <c r="G21" s="106">
        <v>25.3</v>
      </c>
      <c r="H21" s="105">
        <v>30.6</v>
      </c>
      <c r="I21" s="105">
        <v>36.4</v>
      </c>
      <c r="J21">
        <v>25</v>
      </c>
    </row>
    <row r="22" spans="2:10" x14ac:dyDescent="0.25">
      <c r="B22" s="69" t="s">
        <v>50</v>
      </c>
      <c r="C22" s="70">
        <v>44643</v>
      </c>
      <c r="D22" s="71" t="s">
        <v>51</v>
      </c>
      <c r="E22" s="71"/>
      <c r="F22" s="192"/>
      <c r="G22" s="114"/>
      <c r="H22" s="105">
        <v>25.2</v>
      </c>
      <c r="I22" s="105">
        <v>33.799999999999997</v>
      </c>
      <c r="J22">
        <v>25</v>
      </c>
    </row>
    <row r="23" spans="2:10" x14ac:dyDescent="0.25">
      <c r="B23" s="69" t="s">
        <v>52</v>
      </c>
      <c r="C23" s="70">
        <v>44644</v>
      </c>
      <c r="D23" s="71" t="s">
        <v>53</v>
      </c>
      <c r="E23" s="71"/>
      <c r="F23" s="192"/>
      <c r="G23" s="106">
        <v>27.8</v>
      </c>
      <c r="H23" s="105">
        <v>29.1</v>
      </c>
      <c r="I23" s="105">
        <v>40.799999999999997</v>
      </c>
      <c r="J23">
        <v>25</v>
      </c>
    </row>
    <row r="24" spans="2:10" x14ac:dyDescent="0.25">
      <c r="B24" s="69" t="s">
        <v>54</v>
      </c>
      <c r="C24" s="70">
        <v>44645</v>
      </c>
      <c r="D24" s="71" t="s">
        <v>55</v>
      </c>
      <c r="E24" s="71"/>
      <c r="F24" s="192"/>
      <c r="G24" s="106">
        <v>27.2</v>
      </c>
      <c r="H24" s="105">
        <v>31.8</v>
      </c>
      <c r="I24" s="105">
        <v>39.200000000000003</v>
      </c>
      <c r="J24">
        <v>25</v>
      </c>
    </row>
    <row r="25" spans="2:10" x14ac:dyDescent="0.25">
      <c r="B25" s="69" t="s">
        <v>56</v>
      </c>
      <c r="C25" s="70">
        <v>44645</v>
      </c>
      <c r="D25" s="71" t="s">
        <v>57</v>
      </c>
      <c r="E25" s="71"/>
      <c r="F25" s="192"/>
      <c r="G25" s="106">
        <v>24.2</v>
      </c>
      <c r="H25" s="105">
        <v>28.9</v>
      </c>
      <c r="I25" s="105">
        <v>38.1</v>
      </c>
      <c r="J25">
        <v>25</v>
      </c>
    </row>
    <row r="26" spans="2:10" x14ac:dyDescent="0.25">
      <c r="B26" s="69" t="s">
        <v>58</v>
      </c>
      <c r="C26" s="70">
        <v>44646</v>
      </c>
      <c r="D26" s="71" t="s">
        <v>59</v>
      </c>
      <c r="E26" s="71"/>
      <c r="F26" s="192"/>
      <c r="G26" s="106">
        <v>25</v>
      </c>
      <c r="H26" s="105">
        <v>29.7</v>
      </c>
      <c r="I26" s="105">
        <v>30.5</v>
      </c>
      <c r="J26">
        <v>25</v>
      </c>
    </row>
    <row r="27" spans="2:10" x14ac:dyDescent="0.25">
      <c r="B27" s="69" t="s">
        <v>60</v>
      </c>
      <c r="C27" s="70">
        <v>44648</v>
      </c>
      <c r="D27" s="71" t="s">
        <v>61</v>
      </c>
      <c r="E27" s="71"/>
      <c r="F27" s="192"/>
      <c r="G27" s="114"/>
      <c r="H27" s="105">
        <v>26.8</v>
      </c>
      <c r="I27" s="105">
        <v>36.700000000000003</v>
      </c>
      <c r="J27">
        <v>25</v>
      </c>
    </row>
    <row r="28" spans="2:10" x14ac:dyDescent="0.25">
      <c r="B28" s="69" t="s">
        <v>62</v>
      </c>
      <c r="C28" s="70">
        <v>44648</v>
      </c>
      <c r="D28" s="71" t="s">
        <v>63</v>
      </c>
      <c r="E28" s="71"/>
      <c r="F28" s="192"/>
      <c r="G28" s="114"/>
      <c r="H28" s="105">
        <v>35.299999999999997</v>
      </c>
      <c r="I28" s="105">
        <v>37.799999999999997</v>
      </c>
      <c r="J28">
        <v>25</v>
      </c>
    </row>
    <row r="29" spans="2:10" x14ac:dyDescent="0.25">
      <c r="B29" s="69" t="s">
        <v>64</v>
      </c>
      <c r="C29" s="70">
        <v>44649</v>
      </c>
      <c r="D29" s="71" t="s">
        <v>65</v>
      </c>
      <c r="E29" s="71"/>
      <c r="F29" s="192"/>
      <c r="G29" s="106">
        <v>24.9</v>
      </c>
      <c r="H29" s="105">
        <v>28.1</v>
      </c>
      <c r="I29" s="105">
        <v>33.1</v>
      </c>
      <c r="J29">
        <v>25</v>
      </c>
    </row>
    <row r="30" spans="2:10" x14ac:dyDescent="0.25">
      <c r="B30" s="69" t="s">
        <v>66</v>
      </c>
      <c r="C30" s="70">
        <v>44649</v>
      </c>
      <c r="D30" s="71" t="s">
        <v>67</v>
      </c>
      <c r="E30" s="71"/>
      <c r="F30" s="192"/>
      <c r="G30" s="106">
        <v>27.4</v>
      </c>
      <c r="H30" s="105">
        <v>29.5</v>
      </c>
      <c r="I30" s="105">
        <v>30.8</v>
      </c>
      <c r="J30">
        <v>25</v>
      </c>
    </row>
    <row r="31" spans="2:10" x14ac:dyDescent="0.25">
      <c r="B31" s="69" t="s">
        <v>68</v>
      </c>
      <c r="C31" s="70">
        <v>44650</v>
      </c>
      <c r="D31" s="71" t="s">
        <v>69</v>
      </c>
      <c r="E31" s="71"/>
      <c r="F31" s="192"/>
      <c r="G31" s="106">
        <v>23</v>
      </c>
      <c r="H31" s="107">
        <v>24.1</v>
      </c>
      <c r="I31" s="105">
        <v>28</v>
      </c>
      <c r="J31">
        <v>25</v>
      </c>
    </row>
    <row r="32" spans="2:10" x14ac:dyDescent="0.25">
      <c r="B32" s="69" t="s">
        <v>70</v>
      </c>
      <c r="C32" s="70">
        <v>44651</v>
      </c>
      <c r="D32" s="71" t="s">
        <v>71</v>
      </c>
      <c r="E32" s="71"/>
      <c r="F32" s="192"/>
      <c r="G32" s="106">
        <v>24.9</v>
      </c>
      <c r="H32" s="105">
        <v>29.5</v>
      </c>
      <c r="I32" s="105">
        <v>34.700000000000003</v>
      </c>
      <c r="J32">
        <v>25</v>
      </c>
    </row>
    <row r="33" spans="2:10" x14ac:dyDescent="0.25">
      <c r="B33" s="69" t="s">
        <v>72</v>
      </c>
      <c r="C33" s="70">
        <v>44652</v>
      </c>
      <c r="D33" s="71" t="s">
        <v>73</v>
      </c>
      <c r="E33" s="71"/>
      <c r="F33" s="192"/>
      <c r="G33" s="106">
        <v>24.1</v>
      </c>
      <c r="H33" s="105">
        <v>36</v>
      </c>
      <c r="I33" s="105">
        <v>43.4</v>
      </c>
      <c r="J33">
        <v>25</v>
      </c>
    </row>
    <row r="34" spans="2:10" x14ac:dyDescent="0.25">
      <c r="B34" s="69" t="s">
        <v>74</v>
      </c>
      <c r="C34" s="70">
        <v>44653</v>
      </c>
      <c r="D34" s="71" t="s">
        <v>75</v>
      </c>
      <c r="E34" s="71"/>
      <c r="F34" s="192"/>
      <c r="G34" s="106">
        <v>7.4</v>
      </c>
      <c r="H34" s="107">
        <v>23</v>
      </c>
      <c r="I34" s="105">
        <v>36.799999999999997</v>
      </c>
      <c r="J34">
        <v>25</v>
      </c>
    </row>
    <row r="35" spans="2:10" x14ac:dyDescent="0.25">
      <c r="B35" s="69" t="s">
        <v>76</v>
      </c>
      <c r="C35" s="70">
        <v>44655</v>
      </c>
      <c r="D35" s="71" t="s">
        <v>77</v>
      </c>
      <c r="E35" s="71"/>
      <c r="F35" s="192"/>
      <c r="G35" s="106">
        <v>26.2</v>
      </c>
      <c r="H35" s="105">
        <v>33.200000000000003</v>
      </c>
      <c r="I35" s="105">
        <v>36.4</v>
      </c>
      <c r="J35">
        <v>25</v>
      </c>
    </row>
    <row r="36" spans="2:10" x14ac:dyDescent="0.25">
      <c r="B36" s="69" t="s">
        <v>78</v>
      </c>
      <c r="C36" s="70">
        <v>44656</v>
      </c>
      <c r="D36" s="71" t="s">
        <v>79</v>
      </c>
      <c r="E36" s="71"/>
      <c r="F36" s="192"/>
      <c r="G36" s="106">
        <v>22.9</v>
      </c>
      <c r="H36" s="105">
        <v>30.4</v>
      </c>
      <c r="I36" s="105">
        <v>34.5</v>
      </c>
      <c r="J36">
        <v>25</v>
      </c>
    </row>
    <row r="37" spans="2:10" x14ac:dyDescent="0.25">
      <c r="B37" s="69" t="s">
        <v>80</v>
      </c>
      <c r="C37" s="70">
        <v>44657</v>
      </c>
      <c r="D37" s="71" t="s">
        <v>81</v>
      </c>
      <c r="E37" s="71"/>
      <c r="F37" s="192"/>
      <c r="G37" s="105">
        <v>24.1</v>
      </c>
      <c r="H37" s="105">
        <v>30.5</v>
      </c>
      <c r="I37" s="105">
        <v>38.200000000000003</v>
      </c>
      <c r="J37">
        <v>25</v>
      </c>
    </row>
    <row r="38" spans="2:10" x14ac:dyDescent="0.25">
      <c r="B38" s="69" t="s">
        <v>82</v>
      </c>
      <c r="C38" s="70">
        <v>44749</v>
      </c>
      <c r="D38" s="71" t="s">
        <v>83</v>
      </c>
      <c r="E38" s="71"/>
      <c r="F38" s="192"/>
      <c r="G38" s="105">
        <v>25.2</v>
      </c>
      <c r="H38" s="105">
        <v>30.5</v>
      </c>
      <c r="I38" s="105">
        <v>37.6</v>
      </c>
      <c r="J38">
        <v>25</v>
      </c>
    </row>
    <row r="39" spans="2:10" x14ac:dyDescent="0.25">
      <c r="B39" s="69" t="s">
        <v>84</v>
      </c>
      <c r="C39" s="70">
        <v>44658</v>
      </c>
      <c r="D39" s="71" t="s">
        <v>85</v>
      </c>
      <c r="E39" s="71"/>
      <c r="F39" s="192"/>
      <c r="G39" s="105">
        <v>25.4</v>
      </c>
      <c r="H39" s="105">
        <v>29.1</v>
      </c>
      <c r="I39" s="105">
        <v>34.6</v>
      </c>
      <c r="J39">
        <v>25</v>
      </c>
    </row>
    <row r="40" spans="2:10" x14ac:dyDescent="0.25">
      <c r="B40" s="69" t="s">
        <v>86</v>
      </c>
      <c r="C40" s="70">
        <v>44659</v>
      </c>
      <c r="D40" s="71" t="s">
        <v>87</v>
      </c>
      <c r="E40" s="71"/>
      <c r="F40" s="192"/>
      <c r="G40" s="106">
        <v>24.4</v>
      </c>
      <c r="H40" s="105">
        <v>31.3</v>
      </c>
      <c r="I40" s="105">
        <v>39.700000000000003</v>
      </c>
      <c r="J40">
        <v>25</v>
      </c>
    </row>
    <row r="41" spans="2:10" x14ac:dyDescent="0.25">
      <c r="B41" s="69" t="s">
        <v>88</v>
      </c>
      <c r="C41" s="70">
        <v>44662</v>
      </c>
      <c r="D41" s="71" t="s">
        <v>89</v>
      </c>
      <c r="E41" s="71"/>
      <c r="F41" s="192"/>
      <c r="G41" s="106">
        <v>24.1</v>
      </c>
      <c r="H41" s="105">
        <v>27.4</v>
      </c>
      <c r="I41" s="105">
        <v>35.4</v>
      </c>
      <c r="J41">
        <v>25</v>
      </c>
    </row>
    <row r="42" spans="2:10" x14ac:dyDescent="0.25">
      <c r="B42" s="69" t="s">
        <v>90</v>
      </c>
      <c r="C42" s="70">
        <v>44663</v>
      </c>
      <c r="D42" s="71" t="s">
        <v>91</v>
      </c>
      <c r="E42" s="71"/>
      <c r="F42" s="192"/>
      <c r="G42" s="106">
        <v>31.6</v>
      </c>
      <c r="H42" s="105">
        <v>32.700000000000003</v>
      </c>
      <c r="I42" s="105">
        <v>38.9</v>
      </c>
      <c r="J42">
        <v>25</v>
      </c>
    </row>
    <row r="43" spans="2:10" x14ac:dyDescent="0.25">
      <c r="B43" s="69" t="s">
        <v>92</v>
      </c>
      <c r="C43" s="70">
        <v>44664</v>
      </c>
      <c r="D43" s="71" t="s">
        <v>93</v>
      </c>
      <c r="E43" s="71"/>
      <c r="F43" s="192"/>
      <c r="G43" s="106">
        <v>25.7</v>
      </c>
      <c r="H43" s="105">
        <v>27.8</v>
      </c>
      <c r="I43" s="105">
        <v>35.9</v>
      </c>
      <c r="J43">
        <v>25</v>
      </c>
    </row>
    <row r="44" spans="2:10" x14ac:dyDescent="0.25">
      <c r="B44" s="69" t="s">
        <v>94</v>
      </c>
      <c r="C44" s="70">
        <v>44664</v>
      </c>
      <c r="D44" s="71" t="s">
        <v>95</v>
      </c>
      <c r="E44" s="71"/>
      <c r="F44" s="192"/>
      <c r="G44" s="106">
        <v>26.5</v>
      </c>
      <c r="H44" s="105">
        <v>28.3</v>
      </c>
      <c r="I44" s="105">
        <v>37</v>
      </c>
      <c r="J44">
        <v>25</v>
      </c>
    </row>
    <row r="45" spans="2:10" x14ac:dyDescent="0.25">
      <c r="B45" s="69" t="s">
        <v>96</v>
      </c>
      <c r="C45" s="70">
        <v>44665</v>
      </c>
      <c r="D45" s="71" t="s">
        <v>97</v>
      </c>
      <c r="E45" s="71"/>
      <c r="F45" s="192"/>
      <c r="G45" s="106">
        <v>23</v>
      </c>
      <c r="H45" s="107">
        <v>24.4</v>
      </c>
      <c r="I45" s="105">
        <v>34.5</v>
      </c>
      <c r="J45">
        <v>25</v>
      </c>
    </row>
    <row r="46" spans="2:10" x14ac:dyDescent="0.25">
      <c r="B46" s="69" t="s">
        <v>98</v>
      </c>
      <c r="C46" s="70">
        <v>44667</v>
      </c>
      <c r="D46" s="71" t="s">
        <v>99</v>
      </c>
      <c r="E46" s="71"/>
      <c r="F46" s="192"/>
      <c r="G46" s="106">
        <v>20.5</v>
      </c>
      <c r="H46" s="105">
        <v>29.1</v>
      </c>
      <c r="I46" s="105">
        <v>39.5</v>
      </c>
      <c r="J46">
        <v>25</v>
      </c>
    </row>
    <row r="47" spans="2:10" x14ac:dyDescent="0.25">
      <c r="B47" s="69" t="s">
        <v>100</v>
      </c>
      <c r="C47" s="70">
        <v>44670</v>
      </c>
      <c r="D47" s="71" t="s">
        <v>101</v>
      </c>
      <c r="E47" s="71"/>
      <c r="F47" s="192"/>
      <c r="G47" s="106">
        <v>18.399999999999999</v>
      </c>
      <c r="H47" s="105">
        <v>26.2</v>
      </c>
      <c r="I47" s="105">
        <v>36.700000000000003</v>
      </c>
      <c r="J47">
        <v>25</v>
      </c>
    </row>
    <row r="48" spans="2:10" x14ac:dyDescent="0.25">
      <c r="B48" s="69" t="s">
        <v>102</v>
      </c>
      <c r="C48" s="70">
        <v>44671</v>
      </c>
      <c r="D48" s="71" t="s">
        <v>103</v>
      </c>
      <c r="E48" s="71"/>
      <c r="F48" s="192"/>
      <c r="G48" s="106">
        <v>20.7</v>
      </c>
      <c r="H48" s="105">
        <v>28.3</v>
      </c>
      <c r="I48" s="105">
        <v>36.799999999999997</v>
      </c>
      <c r="J48">
        <v>25</v>
      </c>
    </row>
    <row r="49" spans="2:10" x14ac:dyDescent="0.25">
      <c r="B49" s="69" t="s">
        <v>104</v>
      </c>
      <c r="C49" s="70">
        <v>44673</v>
      </c>
      <c r="D49" s="71" t="s">
        <v>105</v>
      </c>
      <c r="E49" s="71"/>
      <c r="F49" s="192"/>
      <c r="G49" s="106">
        <v>22.2</v>
      </c>
      <c r="H49" s="105">
        <v>26.7</v>
      </c>
      <c r="I49" s="105">
        <v>32.9</v>
      </c>
      <c r="J49">
        <v>25</v>
      </c>
    </row>
    <row r="50" spans="2:10" x14ac:dyDescent="0.25">
      <c r="B50" s="69" t="s">
        <v>106</v>
      </c>
      <c r="C50" s="70">
        <v>44674</v>
      </c>
      <c r="D50" s="71" t="s">
        <v>107</v>
      </c>
      <c r="E50" s="71"/>
      <c r="F50" s="192"/>
      <c r="G50" s="106">
        <v>25</v>
      </c>
      <c r="H50" s="106">
        <v>29.7</v>
      </c>
      <c r="I50" s="106">
        <v>40.799999999999997</v>
      </c>
      <c r="J50">
        <v>25</v>
      </c>
    </row>
    <row r="51" spans="2:10" x14ac:dyDescent="0.25">
      <c r="B51" s="69" t="s">
        <v>108</v>
      </c>
      <c r="C51" s="70">
        <v>44676</v>
      </c>
      <c r="D51" s="71" t="s">
        <v>109</v>
      </c>
      <c r="E51" s="71"/>
      <c r="F51" s="192"/>
      <c r="G51" s="106">
        <v>20.8</v>
      </c>
      <c r="H51" s="106">
        <v>28.9</v>
      </c>
      <c r="I51" s="106">
        <v>39.1</v>
      </c>
      <c r="J51">
        <v>25</v>
      </c>
    </row>
    <row r="52" spans="2:10" x14ac:dyDescent="0.25">
      <c r="B52" s="69" t="s">
        <v>110</v>
      </c>
      <c r="C52" s="70">
        <v>44677</v>
      </c>
      <c r="D52" s="71" t="s">
        <v>111</v>
      </c>
      <c r="E52" s="71"/>
      <c r="F52" s="192"/>
      <c r="G52" s="108">
        <v>25</v>
      </c>
      <c r="H52" s="106">
        <v>29.1</v>
      </c>
      <c r="I52" s="106">
        <v>39.5</v>
      </c>
      <c r="J52">
        <v>25</v>
      </c>
    </row>
    <row r="53" spans="2:10" x14ac:dyDescent="0.25">
      <c r="B53" s="69" t="s">
        <v>112</v>
      </c>
      <c r="C53" s="70">
        <v>44678</v>
      </c>
      <c r="D53" s="71" t="s">
        <v>113</v>
      </c>
      <c r="E53" s="71"/>
      <c r="F53" s="192"/>
      <c r="G53" s="108">
        <v>27.9</v>
      </c>
      <c r="H53" s="106">
        <v>28.9</v>
      </c>
      <c r="I53" s="106">
        <v>36.5</v>
      </c>
      <c r="J53">
        <v>25</v>
      </c>
    </row>
    <row r="54" spans="2:10" x14ac:dyDescent="0.25">
      <c r="B54" s="69" t="s">
        <v>114</v>
      </c>
      <c r="C54" s="70">
        <v>44679</v>
      </c>
      <c r="D54" s="71" t="s">
        <v>115</v>
      </c>
      <c r="E54" s="71"/>
      <c r="F54" s="192"/>
      <c r="G54" s="108">
        <v>27.8</v>
      </c>
      <c r="H54" s="106">
        <v>31</v>
      </c>
      <c r="I54" s="106">
        <v>40</v>
      </c>
      <c r="J54">
        <v>25</v>
      </c>
    </row>
    <row r="55" spans="2:10" x14ac:dyDescent="0.25">
      <c r="B55" s="69" t="s">
        <v>116</v>
      </c>
      <c r="C55" s="70">
        <v>44680</v>
      </c>
      <c r="D55" s="71" t="s">
        <v>117</v>
      </c>
      <c r="E55" s="71"/>
      <c r="F55" s="192"/>
      <c r="G55" s="106">
        <v>24.5</v>
      </c>
      <c r="H55" s="106">
        <v>29.1</v>
      </c>
      <c r="I55" s="106">
        <v>39.9</v>
      </c>
      <c r="J55">
        <v>25</v>
      </c>
    </row>
    <row r="56" spans="2:10" x14ac:dyDescent="0.25">
      <c r="B56" s="69" t="s">
        <v>118</v>
      </c>
      <c r="C56" s="70">
        <v>44683</v>
      </c>
      <c r="D56" s="71" t="s">
        <v>119</v>
      </c>
      <c r="E56" s="71"/>
      <c r="F56" s="192"/>
      <c r="G56" s="106">
        <v>19.2</v>
      </c>
      <c r="H56" s="106">
        <v>23.3</v>
      </c>
      <c r="I56" s="106">
        <v>33.299999999999997</v>
      </c>
      <c r="J56">
        <v>25</v>
      </c>
    </row>
    <row r="57" spans="2:10" x14ac:dyDescent="0.25">
      <c r="B57" s="69" t="s">
        <v>120</v>
      </c>
      <c r="C57" s="70">
        <v>44684</v>
      </c>
      <c r="D57" s="71" t="s">
        <v>121</v>
      </c>
      <c r="E57" s="71"/>
      <c r="F57" s="192"/>
      <c r="G57" s="106">
        <v>24.2</v>
      </c>
      <c r="H57" s="106">
        <v>29.8</v>
      </c>
      <c r="I57" s="106">
        <v>40.9</v>
      </c>
      <c r="J57">
        <v>25</v>
      </c>
    </row>
    <row r="58" spans="2:10" x14ac:dyDescent="0.25">
      <c r="B58" s="69" t="s">
        <v>122</v>
      </c>
      <c r="C58" s="70">
        <v>44685</v>
      </c>
      <c r="D58" s="71" t="s">
        <v>123</v>
      </c>
      <c r="E58" s="71"/>
      <c r="F58" s="192"/>
      <c r="G58" s="106">
        <v>22</v>
      </c>
      <c r="H58" s="106">
        <v>27.3</v>
      </c>
      <c r="I58" s="106">
        <v>39.299999999999997</v>
      </c>
      <c r="J58">
        <v>25</v>
      </c>
    </row>
    <row r="59" spans="2:10" x14ac:dyDescent="0.25">
      <c r="B59" s="69" t="s">
        <v>124</v>
      </c>
      <c r="C59" s="70">
        <v>44686</v>
      </c>
      <c r="D59" s="71" t="s">
        <v>125</v>
      </c>
      <c r="E59" s="71"/>
      <c r="F59" s="192"/>
      <c r="G59" s="106">
        <v>27.6</v>
      </c>
      <c r="H59" s="106">
        <v>34.9</v>
      </c>
      <c r="I59" s="106">
        <v>43.5</v>
      </c>
      <c r="J59">
        <v>25</v>
      </c>
    </row>
    <row r="60" spans="2:10" x14ac:dyDescent="0.25">
      <c r="B60" s="69" t="s">
        <v>126</v>
      </c>
      <c r="C60" s="70">
        <v>44687</v>
      </c>
      <c r="D60" s="71" t="s">
        <v>127</v>
      </c>
      <c r="E60" s="71"/>
      <c r="F60" s="192"/>
      <c r="G60" s="106">
        <v>25.2</v>
      </c>
      <c r="H60" s="106">
        <v>31.2</v>
      </c>
      <c r="I60" s="106">
        <v>41</v>
      </c>
      <c r="J60">
        <v>25</v>
      </c>
    </row>
    <row r="61" spans="2:10" x14ac:dyDescent="0.25">
      <c r="B61" s="69" t="s">
        <v>128</v>
      </c>
      <c r="C61" s="70">
        <v>44688</v>
      </c>
      <c r="D61" s="71" t="s">
        <v>129</v>
      </c>
      <c r="E61" s="71"/>
      <c r="F61" s="192"/>
      <c r="G61" s="106">
        <v>21</v>
      </c>
      <c r="H61" s="106">
        <v>30.4</v>
      </c>
      <c r="I61" s="106">
        <v>39.200000000000003</v>
      </c>
      <c r="J61">
        <v>25</v>
      </c>
    </row>
    <row r="62" spans="2:10" x14ac:dyDescent="0.25">
      <c r="B62" s="69" t="s">
        <v>130</v>
      </c>
      <c r="C62" s="70">
        <v>44690</v>
      </c>
      <c r="D62" s="71" t="s">
        <v>131</v>
      </c>
      <c r="E62" s="71"/>
      <c r="F62" s="192"/>
      <c r="G62" s="114" t="s">
        <v>1150</v>
      </c>
      <c r="H62" s="106">
        <v>26</v>
      </c>
      <c r="I62" s="106">
        <v>37</v>
      </c>
      <c r="J62">
        <v>25</v>
      </c>
    </row>
    <row r="63" spans="2:10" x14ac:dyDescent="0.25">
      <c r="B63" s="69" t="s">
        <v>132</v>
      </c>
      <c r="C63" s="70">
        <v>44691</v>
      </c>
      <c r="D63" s="71" t="s">
        <v>133</v>
      </c>
      <c r="E63" s="71"/>
      <c r="F63" s="192"/>
      <c r="G63" s="106">
        <v>29.5</v>
      </c>
      <c r="H63" s="106">
        <v>35.299999999999997</v>
      </c>
      <c r="I63" s="106">
        <v>46.3</v>
      </c>
      <c r="J63">
        <v>25</v>
      </c>
    </row>
    <row r="64" spans="2:10" x14ac:dyDescent="0.25">
      <c r="B64" s="69" t="s">
        <v>134</v>
      </c>
      <c r="C64" s="70">
        <v>44692</v>
      </c>
      <c r="D64" s="71" t="s">
        <v>135</v>
      </c>
      <c r="E64" s="71"/>
      <c r="F64" s="192"/>
      <c r="G64" s="106">
        <v>37.299999999999997</v>
      </c>
      <c r="H64" s="106">
        <v>43.1</v>
      </c>
      <c r="I64" s="106">
        <v>53.8</v>
      </c>
      <c r="J64">
        <v>25</v>
      </c>
    </row>
    <row r="65" spans="2:10" x14ac:dyDescent="0.25">
      <c r="B65" s="69" t="s">
        <v>136</v>
      </c>
      <c r="C65" s="70">
        <v>44693</v>
      </c>
      <c r="D65" s="71" t="s">
        <v>137</v>
      </c>
      <c r="E65" s="71"/>
      <c r="F65" s="192"/>
      <c r="G65" s="106">
        <v>27.2</v>
      </c>
      <c r="H65" s="106">
        <v>30.4</v>
      </c>
      <c r="I65" s="72">
        <v>43</v>
      </c>
      <c r="J65">
        <v>25</v>
      </c>
    </row>
    <row r="66" spans="2:10" x14ac:dyDescent="0.25">
      <c r="B66" s="69" t="s">
        <v>138</v>
      </c>
      <c r="C66" s="70">
        <v>44694</v>
      </c>
      <c r="D66" s="71" t="s">
        <v>139</v>
      </c>
      <c r="E66" s="71"/>
      <c r="F66" s="192"/>
      <c r="G66" s="106">
        <v>21.9</v>
      </c>
      <c r="H66" s="106">
        <v>30.2</v>
      </c>
      <c r="I66" s="106">
        <v>33.299999999999997</v>
      </c>
      <c r="J66">
        <v>25</v>
      </c>
    </row>
    <row r="67" spans="2:10" x14ac:dyDescent="0.25">
      <c r="B67" s="69" t="s">
        <v>140</v>
      </c>
      <c r="C67" s="70">
        <v>44695</v>
      </c>
      <c r="D67" s="71" t="s">
        <v>141</v>
      </c>
      <c r="E67" s="71"/>
      <c r="F67" s="192"/>
      <c r="G67" s="106">
        <v>28.2</v>
      </c>
      <c r="H67" s="106">
        <v>38.799999999999997</v>
      </c>
      <c r="I67" s="106">
        <v>41.2</v>
      </c>
      <c r="J67">
        <v>25</v>
      </c>
    </row>
    <row r="68" spans="2:10" x14ac:dyDescent="0.25">
      <c r="B68" s="69" t="s">
        <v>142</v>
      </c>
      <c r="C68" s="70">
        <v>44697</v>
      </c>
      <c r="D68" s="71" t="s">
        <v>143</v>
      </c>
      <c r="E68" s="71"/>
      <c r="F68" s="192"/>
      <c r="G68" s="106">
        <v>19.8</v>
      </c>
      <c r="H68" s="106">
        <v>28.6</v>
      </c>
      <c r="I68" s="106">
        <v>36.5</v>
      </c>
      <c r="J68">
        <v>25</v>
      </c>
    </row>
    <row r="69" spans="2:10" x14ac:dyDescent="0.25">
      <c r="B69" s="69" t="s">
        <v>144</v>
      </c>
      <c r="C69" s="70">
        <v>44698</v>
      </c>
      <c r="D69" s="71" t="s">
        <v>145</v>
      </c>
      <c r="E69" s="71"/>
      <c r="F69" s="192"/>
      <c r="G69" s="106">
        <v>31.3</v>
      </c>
      <c r="H69" s="106">
        <v>44.3</v>
      </c>
      <c r="I69" s="106">
        <v>59.8</v>
      </c>
      <c r="J69">
        <v>25</v>
      </c>
    </row>
    <row r="70" spans="2:10" x14ac:dyDescent="0.25">
      <c r="B70" s="69" t="s">
        <v>146</v>
      </c>
      <c r="C70" s="70">
        <v>44699</v>
      </c>
      <c r="D70" s="71" t="s">
        <v>147</v>
      </c>
      <c r="E70" s="71"/>
      <c r="F70" s="192"/>
      <c r="G70" s="106">
        <v>51.1</v>
      </c>
      <c r="H70" s="106">
        <v>54.2</v>
      </c>
      <c r="I70" s="106">
        <v>68.099999999999994</v>
      </c>
      <c r="J70">
        <v>25</v>
      </c>
    </row>
    <row r="71" spans="2:10" x14ac:dyDescent="0.25">
      <c r="B71" s="69" t="s">
        <v>148</v>
      </c>
      <c r="C71" s="70">
        <v>44700</v>
      </c>
      <c r="D71" s="71" t="s">
        <v>149</v>
      </c>
      <c r="E71" s="71"/>
      <c r="F71" s="192"/>
      <c r="G71" s="106">
        <v>40</v>
      </c>
      <c r="H71" s="106">
        <v>47.9</v>
      </c>
      <c r="I71" s="106">
        <v>61</v>
      </c>
      <c r="J71">
        <v>25</v>
      </c>
    </row>
    <row r="72" spans="2:10" x14ac:dyDescent="0.25">
      <c r="B72" s="69" t="s">
        <v>150</v>
      </c>
      <c r="C72" s="70">
        <v>44705</v>
      </c>
      <c r="D72" s="71" t="s">
        <v>151</v>
      </c>
      <c r="E72" s="71"/>
      <c r="F72" s="192"/>
      <c r="G72" s="106">
        <v>47.8</v>
      </c>
      <c r="H72" s="106">
        <v>59.9</v>
      </c>
      <c r="I72" s="106">
        <v>65.400000000000006</v>
      </c>
      <c r="J72">
        <v>25</v>
      </c>
    </row>
    <row r="73" spans="2:10" x14ac:dyDescent="0.25">
      <c r="B73" s="69" t="s">
        <v>152</v>
      </c>
      <c r="C73" s="70">
        <v>44706</v>
      </c>
      <c r="D73" s="71" t="s">
        <v>153</v>
      </c>
      <c r="E73" s="71"/>
      <c r="F73" s="192"/>
      <c r="G73" s="106">
        <v>42.1</v>
      </c>
      <c r="H73" s="106">
        <v>54.7</v>
      </c>
      <c r="I73" s="106">
        <v>61.6</v>
      </c>
      <c r="J73">
        <v>25</v>
      </c>
    </row>
    <row r="74" spans="2:10" x14ac:dyDescent="0.25">
      <c r="B74" s="69" t="s">
        <v>154</v>
      </c>
      <c r="C74" s="70">
        <v>44707</v>
      </c>
      <c r="D74" s="71" t="s">
        <v>155</v>
      </c>
      <c r="E74" s="71"/>
      <c r="F74" s="192"/>
      <c r="G74" s="106">
        <v>50</v>
      </c>
      <c r="H74" s="106">
        <v>52.6</v>
      </c>
      <c r="I74" s="106">
        <v>59.4</v>
      </c>
      <c r="J74">
        <v>25</v>
      </c>
    </row>
    <row r="75" spans="2:10" x14ac:dyDescent="0.25">
      <c r="B75" s="69" t="s">
        <v>156</v>
      </c>
      <c r="C75" s="70">
        <v>44708</v>
      </c>
      <c r="D75" s="71" t="s">
        <v>157</v>
      </c>
      <c r="E75" s="71"/>
      <c r="F75" s="192"/>
      <c r="G75" s="106">
        <v>23.8</v>
      </c>
      <c r="H75" s="106">
        <v>29.5</v>
      </c>
      <c r="I75" s="106">
        <v>36.799999999999997</v>
      </c>
      <c r="J75">
        <v>25</v>
      </c>
    </row>
    <row r="76" spans="2:10" x14ac:dyDescent="0.25">
      <c r="B76" s="69" t="s">
        <v>158</v>
      </c>
      <c r="C76" s="70">
        <v>44709</v>
      </c>
      <c r="D76" s="71" t="s">
        <v>159</v>
      </c>
      <c r="E76" s="71"/>
      <c r="F76" s="192"/>
      <c r="G76" s="106">
        <v>40.700000000000003</v>
      </c>
      <c r="H76" s="106">
        <v>53.3</v>
      </c>
      <c r="I76" s="106">
        <v>61.8</v>
      </c>
      <c r="J76">
        <v>25</v>
      </c>
    </row>
    <row r="77" spans="2:10" x14ac:dyDescent="0.25">
      <c r="B77" s="69" t="s">
        <v>160</v>
      </c>
      <c r="C77" s="70">
        <v>44711</v>
      </c>
      <c r="D77" s="71" t="s">
        <v>161</v>
      </c>
      <c r="E77" s="71"/>
      <c r="F77" s="192"/>
      <c r="G77" s="106">
        <v>34.299999999999997</v>
      </c>
      <c r="H77" s="106">
        <v>43.6</v>
      </c>
      <c r="I77" s="106">
        <v>49.9</v>
      </c>
      <c r="J77">
        <v>25</v>
      </c>
    </row>
    <row r="78" spans="2:10" x14ac:dyDescent="0.25">
      <c r="B78" s="69" t="s">
        <v>162</v>
      </c>
      <c r="C78" s="70">
        <v>44712</v>
      </c>
      <c r="D78" s="71" t="s">
        <v>163</v>
      </c>
      <c r="E78" s="71"/>
      <c r="F78" s="192"/>
      <c r="G78" s="106">
        <v>35.4</v>
      </c>
      <c r="H78" s="106">
        <v>43.2</v>
      </c>
      <c r="I78" s="106">
        <v>55.6</v>
      </c>
      <c r="J78">
        <v>25</v>
      </c>
    </row>
    <row r="79" spans="2:10" x14ac:dyDescent="0.25">
      <c r="B79" s="69" t="s">
        <v>164</v>
      </c>
      <c r="C79" s="70">
        <v>44713</v>
      </c>
      <c r="D79" s="71" t="s">
        <v>165</v>
      </c>
      <c r="E79" s="71"/>
      <c r="F79" s="192"/>
      <c r="G79" s="106">
        <v>39.200000000000003</v>
      </c>
      <c r="H79" s="106">
        <v>50.3</v>
      </c>
      <c r="I79" s="106">
        <v>57.4</v>
      </c>
      <c r="J79">
        <v>25</v>
      </c>
    </row>
    <row r="80" spans="2:10" x14ac:dyDescent="0.25">
      <c r="B80" s="69" t="s">
        <v>168</v>
      </c>
      <c r="C80" s="70">
        <v>44725</v>
      </c>
      <c r="D80" s="71" t="s">
        <v>169</v>
      </c>
      <c r="E80" s="71"/>
      <c r="F80" s="192"/>
      <c r="G80" s="106">
        <v>50.3</v>
      </c>
      <c r="H80" s="106">
        <v>54.5</v>
      </c>
      <c r="I80" s="106">
        <v>64</v>
      </c>
      <c r="J80">
        <v>25</v>
      </c>
    </row>
    <row r="81" spans="2:10" x14ac:dyDescent="0.25">
      <c r="B81" s="69" t="s">
        <v>170</v>
      </c>
      <c r="C81" s="70">
        <v>44726</v>
      </c>
      <c r="D81" s="71" t="s">
        <v>171</v>
      </c>
      <c r="E81" s="71"/>
      <c r="F81" s="192"/>
      <c r="G81" s="106">
        <v>40.299999999999997</v>
      </c>
      <c r="H81" s="106">
        <v>46.9</v>
      </c>
      <c r="I81" s="106">
        <v>59.2</v>
      </c>
      <c r="J81">
        <v>25</v>
      </c>
    </row>
    <row r="82" spans="2:10" x14ac:dyDescent="0.25">
      <c r="B82" s="69" t="s">
        <v>172</v>
      </c>
      <c r="C82" s="70">
        <v>44727</v>
      </c>
      <c r="D82" s="71" t="s">
        <v>173</v>
      </c>
      <c r="E82" s="71"/>
      <c r="F82" s="192"/>
      <c r="G82" s="106">
        <v>34</v>
      </c>
      <c r="H82" s="106">
        <v>41.3</v>
      </c>
      <c r="I82" s="106">
        <v>53.8</v>
      </c>
      <c r="J82">
        <v>25</v>
      </c>
    </row>
    <row r="83" spans="2:10" x14ac:dyDescent="0.25">
      <c r="B83" s="69" t="s">
        <v>174</v>
      </c>
      <c r="C83" s="70">
        <v>44729</v>
      </c>
      <c r="D83" s="71" t="s">
        <v>175</v>
      </c>
      <c r="E83" s="71"/>
      <c r="F83" s="192"/>
      <c r="G83" s="106">
        <v>48</v>
      </c>
      <c r="H83" s="106">
        <v>55.8</v>
      </c>
      <c r="I83" s="106">
        <v>68.8</v>
      </c>
      <c r="J83">
        <v>25</v>
      </c>
    </row>
    <row r="84" spans="2:10" x14ac:dyDescent="0.25">
      <c r="B84" s="69" t="s">
        <v>176</v>
      </c>
      <c r="C84" s="70">
        <v>44730</v>
      </c>
      <c r="D84" s="71" t="s">
        <v>177</v>
      </c>
      <c r="E84" s="71"/>
      <c r="F84" s="192"/>
      <c r="G84" s="106">
        <v>45.9</v>
      </c>
      <c r="H84" s="106">
        <v>55.7</v>
      </c>
      <c r="I84" s="106">
        <v>65.7</v>
      </c>
      <c r="J84">
        <v>25</v>
      </c>
    </row>
    <row r="85" spans="2:10" x14ac:dyDescent="0.25">
      <c r="B85" s="69" t="s">
        <v>178</v>
      </c>
      <c r="C85" s="70">
        <v>44733</v>
      </c>
      <c r="D85" s="71" t="s">
        <v>179</v>
      </c>
      <c r="E85" s="71"/>
      <c r="F85" s="192"/>
      <c r="G85" s="106">
        <v>43.5</v>
      </c>
      <c r="H85" s="106">
        <v>49.9</v>
      </c>
      <c r="I85" s="106">
        <v>60.1</v>
      </c>
      <c r="J85">
        <v>25</v>
      </c>
    </row>
    <row r="86" spans="2:10" x14ac:dyDescent="0.25">
      <c r="B86" s="69" t="s">
        <v>180</v>
      </c>
      <c r="C86" s="70">
        <v>44734</v>
      </c>
      <c r="D86" s="71" t="s">
        <v>181</v>
      </c>
      <c r="E86" s="71"/>
      <c r="F86" s="192"/>
      <c r="G86" s="106">
        <v>38.700000000000003</v>
      </c>
      <c r="H86" s="106">
        <v>44.9</v>
      </c>
      <c r="I86" s="106">
        <v>57.6</v>
      </c>
      <c r="J86">
        <v>25</v>
      </c>
    </row>
    <row r="87" spans="2:10" x14ac:dyDescent="0.25">
      <c r="B87" s="69" t="s">
        <v>182</v>
      </c>
      <c r="C87" s="70">
        <v>44735</v>
      </c>
      <c r="D87" s="71" t="s">
        <v>183</v>
      </c>
      <c r="E87" s="71"/>
      <c r="F87" s="192"/>
      <c r="G87" s="106">
        <v>54.5</v>
      </c>
      <c r="H87" s="106">
        <v>57.8</v>
      </c>
      <c r="I87" s="106">
        <v>70.7</v>
      </c>
      <c r="J87">
        <v>25</v>
      </c>
    </row>
    <row r="88" spans="2:10" x14ac:dyDescent="0.25">
      <c r="B88" s="69" t="s">
        <v>184</v>
      </c>
      <c r="C88" s="70">
        <v>44736</v>
      </c>
      <c r="D88" s="71" t="s">
        <v>185</v>
      </c>
      <c r="E88" s="71"/>
      <c r="F88" s="192"/>
      <c r="G88" s="106">
        <v>29.5</v>
      </c>
      <c r="H88" s="106">
        <v>40</v>
      </c>
      <c r="I88" s="106">
        <v>48.2</v>
      </c>
      <c r="J88">
        <v>25</v>
      </c>
    </row>
    <row r="89" spans="2:10" x14ac:dyDescent="0.25">
      <c r="B89" s="69" t="s">
        <v>186</v>
      </c>
      <c r="C89" s="70">
        <v>44736</v>
      </c>
      <c r="D89" s="71" t="s">
        <v>187</v>
      </c>
      <c r="E89" s="71"/>
      <c r="F89" s="192"/>
      <c r="G89" s="106">
        <v>29.6</v>
      </c>
      <c r="H89" s="106">
        <v>42.1</v>
      </c>
      <c r="I89" s="106">
        <v>50.1</v>
      </c>
      <c r="J89">
        <v>25</v>
      </c>
    </row>
    <row r="90" spans="2:10" x14ac:dyDescent="0.25">
      <c r="B90" s="69" t="s">
        <v>188</v>
      </c>
      <c r="C90" s="70">
        <v>44737</v>
      </c>
      <c r="D90" s="71" t="s">
        <v>189</v>
      </c>
      <c r="E90" s="71"/>
      <c r="F90" s="192"/>
      <c r="G90" s="106">
        <v>42</v>
      </c>
      <c r="H90" s="106">
        <v>54</v>
      </c>
      <c r="I90" s="106">
        <v>61.1</v>
      </c>
      <c r="J90">
        <v>25</v>
      </c>
    </row>
    <row r="91" spans="2:10" x14ac:dyDescent="0.25">
      <c r="B91" s="69" t="s">
        <v>190</v>
      </c>
      <c r="C91" s="70">
        <v>44739</v>
      </c>
      <c r="D91" s="71" t="s">
        <v>191</v>
      </c>
      <c r="E91" s="71"/>
      <c r="F91" s="192"/>
      <c r="G91" s="106">
        <v>41.3</v>
      </c>
      <c r="H91" s="106">
        <v>50.7</v>
      </c>
      <c r="I91" s="106">
        <v>62</v>
      </c>
      <c r="J91">
        <v>25</v>
      </c>
    </row>
    <row r="92" spans="2:10" x14ac:dyDescent="0.25">
      <c r="B92" s="69" t="s">
        <v>192</v>
      </c>
      <c r="C92" s="70">
        <v>44740</v>
      </c>
      <c r="D92" s="71" t="s">
        <v>193</v>
      </c>
      <c r="E92" s="71"/>
      <c r="F92" s="192"/>
      <c r="G92" s="106">
        <v>28.1</v>
      </c>
      <c r="H92" s="106">
        <v>38</v>
      </c>
      <c r="I92" s="106">
        <v>50.3</v>
      </c>
      <c r="J92">
        <v>25</v>
      </c>
    </row>
    <row r="93" spans="2:10" x14ac:dyDescent="0.25">
      <c r="B93" s="69" t="s">
        <v>194</v>
      </c>
      <c r="C93" s="70">
        <v>44741</v>
      </c>
      <c r="D93" s="71" t="s">
        <v>195</v>
      </c>
      <c r="E93" s="71"/>
      <c r="F93" s="192"/>
      <c r="G93" s="106">
        <v>37.1</v>
      </c>
      <c r="H93" s="106">
        <v>47.5</v>
      </c>
      <c r="I93" s="106">
        <v>60.5</v>
      </c>
      <c r="J93">
        <v>25</v>
      </c>
    </row>
    <row r="94" spans="2:10" x14ac:dyDescent="0.25">
      <c r="B94" s="69" t="s">
        <v>196</v>
      </c>
      <c r="C94" s="70">
        <v>44742</v>
      </c>
      <c r="D94" s="71" t="s">
        <v>197</v>
      </c>
      <c r="E94" s="71"/>
      <c r="F94" s="192"/>
      <c r="G94" s="106">
        <v>47</v>
      </c>
      <c r="H94" s="106">
        <v>56.3</v>
      </c>
      <c r="I94" s="106">
        <v>71.3</v>
      </c>
      <c r="J94">
        <v>25</v>
      </c>
    </row>
    <row r="95" spans="2:10" x14ac:dyDescent="0.25">
      <c r="B95" s="69" t="s">
        <v>198</v>
      </c>
      <c r="C95" s="70">
        <v>44743</v>
      </c>
      <c r="D95" s="71" t="s">
        <v>199</v>
      </c>
      <c r="E95" s="71"/>
      <c r="F95" s="192"/>
      <c r="G95" s="106">
        <v>37.299999999999997</v>
      </c>
      <c r="H95" s="106">
        <v>48.4</v>
      </c>
      <c r="I95" s="106">
        <v>60.7</v>
      </c>
      <c r="J95">
        <v>25</v>
      </c>
    </row>
    <row r="96" spans="2:10" x14ac:dyDescent="0.25">
      <c r="B96" s="69" t="s">
        <v>200</v>
      </c>
      <c r="C96" s="70">
        <v>44746</v>
      </c>
      <c r="D96" s="71" t="s">
        <v>201</v>
      </c>
      <c r="E96" s="71"/>
      <c r="F96" s="192"/>
      <c r="G96" s="106">
        <v>54.6</v>
      </c>
      <c r="H96" s="106">
        <v>62.4</v>
      </c>
      <c r="I96" s="106">
        <v>75.099999999999994</v>
      </c>
      <c r="J96">
        <v>25</v>
      </c>
    </row>
    <row r="97" spans="2:10" x14ac:dyDescent="0.25">
      <c r="B97" s="69" t="s">
        <v>204</v>
      </c>
      <c r="C97" s="70">
        <v>44747</v>
      </c>
      <c r="D97" s="71" t="s">
        <v>205</v>
      </c>
      <c r="E97" s="71"/>
      <c r="F97" s="192"/>
      <c r="G97" s="106">
        <v>54.5</v>
      </c>
      <c r="H97" s="106">
        <v>61.1</v>
      </c>
      <c r="I97" s="106">
        <v>70.8</v>
      </c>
      <c r="J97">
        <v>25</v>
      </c>
    </row>
    <row r="98" spans="2:10" x14ac:dyDescent="0.25">
      <c r="B98" s="69" t="s">
        <v>206</v>
      </c>
      <c r="C98" s="70">
        <v>44748</v>
      </c>
      <c r="D98" s="71" t="s">
        <v>207</v>
      </c>
      <c r="E98" s="71"/>
      <c r="F98" s="192"/>
      <c r="G98" s="106">
        <v>40.700000000000003</v>
      </c>
      <c r="H98" s="106">
        <v>47.6</v>
      </c>
      <c r="I98" s="106">
        <v>56.2</v>
      </c>
      <c r="J98">
        <v>25</v>
      </c>
    </row>
    <row r="99" spans="2:10" x14ac:dyDescent="0.25">
      <c r="B99" s="69" t="s">
        <v>208</v>
      </c>
      <c r="C99" s="70">
        <v>44748</v>
      </c>
      <c r="D99" s="71" t="s">
        <v>209</v>
      </c>
      <c r="E99" s="71"/>
      <c r="F99" s="192"/>
      <c r="G99" s="106">
        <v>43.1</v>
      </c>
      <c r="H99" s="106">
        <v>47.6</v>
      </c>
      <c r="I99" s="106">
        <v>56.2</v>
      </c>
      <c r="J99">
        <v>25</v>
      </c>
    </row>
    <row r="100" spans="2:10" x14ac:dyDescent="0.25">
      <c r="B100" s="69" t="s">
        <v>210</v>
      </c>
      <c r="C100" s="70">
        <v>44749</v>
      </c>
      <c r="D100" s="71" t="s">
        <v>211</v>
      </c>
      <c r="E100" s="71"/>
      <c r="F100" s="192"/>
      <c r="G100" s="106">
        <v>38.299999999999997</v>
      </c>
      <c r="H100" s="106">
        <v>47.4</v>
      </c>
      <c r="I100" s="106">
        <v>58.6</v>
      </c>
      <c r="J100">
        <v>25</v>
      </c>
    </row>
    <row r="101" spans="2:10" x14ac:dyDescent="0.25">
      <c r="B101" s="69" t="s">
        <v>212</v>
      </c>
      <c r="C101" s="70">
        <v>44749</v>
      </c>
      <c r="D101" s="71" t="s">
        <v>213</v>
      </c>
      <c r="E101" s="71"/>
      <c r="F101" s="192"/>
      <c r="G101" s="106">
        <v>39.4</v>
      </c>
      <c r="H101" s="106">
        <v>47.5</v>
      </c>
      <c r="I101" s="106">
        <v>57.6</v>
      </c>
      <c r="J101">
        <v>25</v>
      </c>
    </row>
    <row r="102" spans="2:10" x14ac:dyDescent="0.25">
      <c r="B102" s="69" t="s">
        <v>214</v>
      </c>
      <c r="C102" s="70">
        <v>44750</v>
      </c>
      <c r="D102" s="71" t="s">
        <v>213</v>
      </c>
      <c r="E102" s="71"/>
      <c r="F102" s="192"/>
      <c r="G102" s="106">
        <v>35.799999999999997</v>
      </c>
      <c r="H102" s="106">
        <v>44.9</v>
      </c>
      <c r="I102" s="106">
        <v>55.6</v>
      </c>
      <c r="J102">
        <v>25</v>
      </c>
    </row>
    <row r="103" spans="2:10" x14ac:dyDescent="0.25">
      <c r="B103" s="69" t="s">
        <v>215</v>
      </c>
      <c r="C103" s="70">
        <v>44750</v>
      </c>
      <c r="D103" s="71" t="s">
        <v>216</v>
      </c>
      <c r="E103" s="71"/>
      <c r="F103" s="192"/>
      <c r="G103" s="106">
        <v>37.9</v>
      </c>
      <c r="H103" s="106">
        <v>48.6</v>
      </c>
      <c r="I103" s="106">
        <v>61.2</v>
      </c>
      <c r="J103">
        <v>25</v>
      </c>
    </row>
    <row r="104" spans="2:10" x14ac:dyDescent="0.25">
      <c r="B104" s="69" t="s">
        <v>217</v>
      </c>
      <c r="C104" s="70">
        <v>44753</v>
      </c>
      <c r="D104" s="71" t="s">
        <v>216</v>
      </c>
      <c r="E104" s="71"/>
      <c r="F104" s="192"/>
      <c r="G104" s="106">
        <v>36.9</v>
      </c>
      <c r="H104" s="106">
        <v>48</v>
      </c>
      <c r="I104" s="106">
        <v>55.3</v>
      </c>
      <c r="J104">
        <v>25</v>
      </c>
    </row>
    <row r="105" spans="2:10" x14ac:dyDescent="0.25">
      <c r="B105" s="69" t="s">
        <v>218</v>
      </c>
      <c r="C105" s="70">
        <v>44753</v>
      </c>
      <c r="D105" s="71" t="s">
        <v>219</v>
      </c>
      <c r="E105" s="71"/>
      <c r="F105" s="192"/>
      <c r="G105" s="106">
        <v>27.4</v>
      </c>
      <c r="H105" s="106">
        <v>39.200000000000003</v>
      </c>
      <c r="I105" s="106">
        <v>47.1</v>
      </c>
      <c r="J105">
        <v>25</v>
      </c>
    </row>
    <row r="106" spans="2:10" x14ac:dyDescent="0.25">
      <c r="B106" s="69" t="s">
        <v>220</v>
      </c>
      <c r="C106" s="70">
        <v>44754</v>
      </c>
      <c r="D106" s="71" t="s">
        <v>221</v>
      </c>
      <c r="E106" s="71"/>
      <c r="F106" s="192"/>
      <c r="G106" s="106">
        <v>36.299999999999997</v>
      </c>
      <c r="H106" s="106">
        <v>43.8</v>
      </c>
      <c r="I106" s="106">
        <v>52.3</v>
      </c>
      <c r="J106">
        <v>25</v>
      </c>
    </row>
    <row r="107" spans="2:10" x14ac:dyDescent="0.25">
      <c r="B107" s="69" t="s">
        <v>222</v>
      </c>
      <c r="C107" s="70">
        <v>44754</v>
      </c>
      <c r="D107" s="71" t="s">
        <v>223</v>
      </c>
      <c r="E107" s="71"/>
      <c r="F107" s="192"/>
      <c r="G107" s="106">
        <v>32.700000000000003</v>
      </c>
      <c r="H107" s="106">
        <v>42.2</v>
      </c>
      <c r="I107" s="106">
        <v>50.1</v>
      </c>
      <c r="J107">
        <v>25</v>
      </c>
    </row>
    <row r="108" spans="2:10" x14ac:dyDescent="0.25">
      <c r="B108" s="69" t="s">
        <v>224</v>
      </c>
      <c r="C108" s="70">
        <v>44755</v>
      </c>
      <c r="D108" s="71" t="s">
        <v>225</v>
      </c>
      <c r="E108" s="71"/>
      <c r="F108" s="192"/>
      <c r="G108" s="106">
        <v>38.9</v>
      </c>
      <c r="H108" s="106">
        <v>45.8</v>
      </c>
      <c r="I108" s="106">
        <v>57.2</v>
      </c>
      <c r="J108">
        <v>25</v>
      </c>
    </row>
    <row r="109" spans="2:10" x14ac:dyDescent="0.25">
      <c r="B109" s="69" t="s">
        <v>226</v>
      </c>
      <c r="C109" s="70">
        <v>44755</v>
      </c>
      <c r="D109" s="71" t="s">
        <v>227</v>
      </c>
      <c r="E109" s="71"/>
      <c r="F109" s="192"/>
      <c r="G109" s="106">
        <v>34.299999999999997</v>
      </c>
      <c r="H109" s="106">
        <v>43.1</v>
      </c>
      <c r="I109" s="106">
        <v>52.6</v>
      </c>
      <c r="J109">
        <v>25</v>
      </c>
    </row>
    <row r="110" spans="2:10" x14ac:dyDescent="0.25">
      <c r="B110" s="69" t="s">
        <v>228</v>
      </c>
      <c r="C110" s="70">
        <v>44756</v>
      </c>
      <c r="D110" s="71" t="s">
        <v>229</v>
      </c>
      <c r="E110" s="71"/>
      <c r="F110" s="192"/>
      <c r="G110" s="106">
        <v>40.200000000000003</v>
      </c>
      <c r="H110" s="106">
        <v>47.5</v>
      </c>
      <c r="I110" s="106">
        <v>57.2</v>
      </c>
      <c r="J110">
        <v>25</v>
      </c>
    </row>
    <row r="111" spans="2:10" x14ac:dyDescent="0.25">
      <c r="B111" s="69" t="s">
        <v>230</v>
      </c>
      <c r="C111" s="70">
        <v>44756</v>
      </c>
      <c r="D111" s="71" t="s">
        <v>231</v>
      </c>
      <c r="E111" s="71"/>
      <c r="F111" s="192"/>
      <c r="G111" s="106">
        <v>42.2</v>
      </c>
      <c r="H111" s="106">
        <v>49.1</v>
      </c>
      <c r="I111" s="106">
        <v>58</v>
      </c>
      <c r="J111">
        <v>25</v>
      </c>
    </row>
    <row r="112" spans="2:10" x14ac:dyDescent="0.25">
      <c r="B112" s="69" t="s">
        <v>232</v>
      </c>
      <c r="C112" s="70">
        <v>44757</v>
      </c>
      <c r="D112" s="71" t="s">
        <v>233</v>
      </c>
      <c r="E112" s="71"/>
      <c r="F112" s="192"/>
      <c r="G112" s="106">
        <v>35</v>
      </c>
      <c r="H112" s="106">
        <v>44.3</v>
      </c>
      <c r="I112" s="106">
        <v>55</v>
      </c>
      <c r="J112">
        <v>25</v>
      </c>
    </row>
    <row r="113" spans="2:10" x14ac:dyDescent="0.25">
      <c r="B113" s="69" t="s">
        <v>234</v>
      </c>
      <c r="C113" s="70">
        <v>44758</v>
      </c>
      <c r="D113" s="71" t="s">
        <v>235</v>
      </c>
      <c r="E113" s="71"/>
      <c r="F113" s="192"/>
      <c r="G113" s="106">
        <v>39.5</v>
      </c>
      <c r="H113" s="106">
        <v>48.8</v>
      </c>
      <c r="I113" s="106">
        <v>59.5</v>
      </c>
      <c r="J113">
        <v>25</v>
      </c>
    </row>
    <row r="114" spans="2:10" x14ac:dyDescent="0.25">
      <c r="B114" s="69" t="s">
        <v>236</v>
      </c>
      <c r="C114" s="70">
        <v>44760</v>
      </c>
      <c r="D114" s="71" t="s">
        <v>237</v>
      </c>
      <c r="E114" s="71"/>
      <c r="F114" s="192"/>
      <c r="G114" s="106">
        <v>36.4</v>
      </c>
      <c r="H114" s="106">
        <v>41.6</v>
      </c>
      <c r="I114" s="106">
        <v>51.2</v>
      </c>
      <c r="J114">
        <v>25</v>
      </c>
    </row>
    <row r="115" spans="2:10" x14ac:dyDescent="0.25">
      <c r="B115" s="69" t="s">
        <v>238</v>
      </c>
      <c r="C115" s="70">
        <v>44761</v>
      </c>
      <c r="D115" s="71" t="s">
        <v>239</v>
      </c>
      <c r="E115" s="71"/>
      <c r="F115" s="192"/>
      <c r="G115" s="108">
        <v>34.5</v>
      </c>
      <c r="H115" s="106">
        <v>45.1</v>
      </c>
      <c r="I115" s="106">
        <v>54.4</v>
      </c>
      <c r="J115">
        <v>25</v>
      </c>
    </row>
    <row r="116" spans="2:10" x14ac:dyDescent="0.25">
      <c r="B116" s="69" t="s">
        <v>243</v>
      </c>
      <c r="C116" s="70">
        <v>44790</v>
      </c>
      <c r="D116" s="71" t="s">
        <v>244</v>
      </c>
      <c r="E116" s="71"/>
      <c r="F116" s="192"/>
      <c r="G116" s="108">
        <v>45.2</v>
      </c>
      <c r="H116" s="106">
        <v>53.6</v>
      </c>
      <c r="I116" s="106">
        <v>58.9</v>
      </c>
      <c r="J116">
        <v>25</v>
      </c>
    </row>
    <row r="117" spans="2:10" x14ac:dyDescent="0.25">
      <c r="B117" s="69" t="s">
        <v>245</v>
      </c>
      <c r="C117" s="70">
        <v>44791</v>
      </c>
      <c r="D117" s="71" t="s">
        <v>246</v>
      </c>
      <c r="E117" s="71"/>
      <c r="F117" s="192"/>
      <c r="G117" s="108">
        <v>45</v>
      </c>
      <c r="H117" s="106">
        <v>49.9</v>
      </c>
      <c r="I117" s="106">
        <v>62.8</v>
      </c>
      <c r="J117">
        <v>25</v>
      </c>
    </row>
    <row r="118" spans="2:10" x14ac:dyDescent="0.25">
      <c r="B118" s="69" t="s">
        <v>247</v>
      </c>
      <c r="C118" s="70">
        <v>44792</v>
      </c>
      <c r="D118" s="71" t="s">
        <v>248</v>
      </c>
      <c r="E118" s="71"/>
      <c r="F118" s="192"/>
      <c r="G118" s="108">
        <v>38.799999999999997</v>
      </c>
      <c r="H118" s="106">
        <v>49</v>
      </c>
      <c r="I118" s="106">
        <v>59.7</v>
      </c>
      <c r="J118">
        <v>25</v>
      </c>
    </row>
    <row r="119" spans="2:10" x14ac:dyDescent="0.25">
      <c r="B119" s="69" t="s">
        <v>249</v>
      </c>
      <c r="C119" s="70">
        <v>44793</v>
      </c>
      <c r="D119" s="71" t="s">
        <v>250</v>
      </c>
      <c r="E119" s="71"/>
      <c r="F119" s="192"/>
      <c r="G119" s="108">
        <v>20.7</v>
      </c>
      <c r="H119" s="108">
        <v>31.4</v>
      </c>
      <c r="I119" s="106">
        <v>36.1</v>
      </c>
      <c r="J119">
        <v>25</v>
      </c>
    </row>
    <row r="120" spans="2:10" x14ac:dyDescent="0.25">
      <c r="B120" s="69" t="s">
        <v>251</v>
      </c>
      <c r="C120" s="70">
        <v>44795</v>
      </c>
      <c r="D120" s="71" t="s">
        <v>252</v>
      </c>
      <c r="E120" s="71"/>
      <c r="F120" s="192"/>
      <c r="G120" s="106">
        <v>35.6</v>
      </c>
      <c r="H120" s="106">
        <v>46.9</v>
      </c>
      <c r="I120" s="106">
        <v>55</v>
      </c>
      <c r="J120">
        <v>25</v>
      </c>
    </row>
    <row r="121" spans="2:10" x14ac:dyDescent="0.25">
      <c r="B121" s="69" t="s">
        <v>253</v>
      </c>
      <c r="C121" s="70">
        <v>44795</v>
      </c>
      <c r="D121" s="71" t="s">
        <v>254</v>
      </c>
      <c r="E121" s="71"/>
      <c r="F121" s="192"/>
      <c r="G121" s="106">
        <v>39.6</v>
      </c>
      <c r="H121" s="106">
        <v>50.3</v>
      </c>
      <c r="I121" s="106">
        <v>57</v>
      </c>
      <c r="J121">
        <v>25</v>
      </c>
    </row>
    <row r="122" spans="2:10" x14ac:dyDescent="0.25">
      <c r="B122" s="69" t="s">
        <v>255</v>
      </c>
      <c r="C122" s="70">
        <v>44796</v>
      </c>
      <c r="D122" s="71" t="s">
        <v>256</v>
      </c>
      <c r="E122" s="71"/>
      <c r="F122" s="192"/>
      <c r="G122" s="106">
        <v>40.200000000000003</v>
      </c>
      <c r="H122" s="106">
        <v>49.1</v>
      </c>
      <c r="I122" s="106">
        <v>60.7</v>
      </c>
      <c r="J122">
        <v>25</v>
      </c>
    </row>
    <row r="123" spans="2:10" x14ac:dyDescent="0.25">
      <c r="B123" s="69" t="s">
        <v>257</v>
      </c>
      <c r="C123" s="70">
        <v>44796</v>
      </c>
      <c r="D123" s="71" t="s">
        <v>258</v>
      </c>
      <c r="E123" s="71"/>
      <c r="F123" s="192"/>
      <c r="G123" s="106">
        <v>45.4</v>
      </c>
      <c r="H123" s="106">
        <v>52.8</v>
      </c>
      <c r="I123" s="106">
        <v>63.4</v>
      </c>
      <c r="J123">
        <v>25</v>
      </c>
    </row>
    <row r="124" spans="2:10" x14ac:dyDescent="0.25">
      <c r="B124" s="69" t="s">
        <v>259</v>
      </c>
      <c r="C124" s="70">
        <v>44797</v>
      </c>
      <c r="D124" s="71" t="s">
        <v>260</v>
      </c>
      <c r="E124" s="71"/>
      <c r="F124" s="192"/>
      <c r="G124" s="106">
        <v>49.9</v>
      </c>
      <c r="H124" s="106">
        <v>55.7</v>
      </c>
      <c r="I124" s="106">
        <v>69.2</v>
      </c>
      <c r="J124">
        <v>25</v>
      </c>
    </row>
    <row r="125" spans="2:10" x14ac:dyDescent="0.25">
      <c r="B125" s="69" t="s">
        <v>261</v>
      </c>
      <c r="C125" s="70">
        <v>44797</v>
      </c>
      <c r="D125" s="71" t="s">
        <v>262</v>
      </c>
      <c r="E125" s="71"/>
      <c r="F125" s="192"/>
      <c r="G125" s="106">
        <v>37.1</v>
      </c>
      <c r="H125" s="106">
        <v>45.6</v>
      </c>
      <c r="I125" s="106">
        <v>54.9</v>
      </c>
      <c r="J125">
        <v>25</v>
      </c>
    </row>
    <row r="126" spans="2:10" x14ac:dyDescent="0.25">
      <c r="B126" s="69" t="s">
        <v>263</v>
      </c>
      <c r="C126" s="70">
        <v>44798</v>
      </c>
      <c r="D126" s="71" t="s">
        <v>264</v>
      </c>
      <c r="E126" s="71"/>
      <c r="F126" s="192"/>
      <c r="G126" s="106">
        <v>51.5</v>
      </c>
      <c r="H126" s="106">
        <v>57.7</v>
      </c>
      <c r="I126" s="106">
        <v>64.599999999999994</v>
      </c>
      <c r="J126">
        <v>25</v>
      </c>
    </row>
    <row r="127" spans="2:10" x14ac:dyDescent="0.25">
      <c r="B127" s="69" t="s">
        <v>265</v>
      </c>
      <c r="C127" s="70">
        <v>44799</v>
      </c>
      <c r="D127" s="71" t="s">
        <v>266</v>
      </c>
      <c r="E127" s="71"/>
      <c r="F127" s="192"/>
      <c r="G127" s="106">
        <v>45.1</v>
      </c>
      <c r="H127" s="106">
        <v>52</v>
      </c>
      <c r="I127" s="106">
        <v>63.3</v>
      </c>
      <c r="J127">
        <v>25</v>
      </c>
    </row>
    <row r="128" spans="2:10" x14ac:dyDescent="0.25">
      <c r="B128" s="69" t="s">
        <v>267</v>
      </c>
      <c r="C128" s="70">
        <v>44800</v>
      </c>
      <c r="D128" s="71" t="s">
        <v>268</v>
      </c>
      <c r="E128" s="71"/>
      <c r="F128" s="192"/>
      <c r="G128" s="106">
        <v>49.3</v>
      </c>
      <c r="H128" s="106">
        <v>58.4</v>
      </c>
      <c r="I128" s="106">
        <v>70.599999999999994</v>
      </c>
      <c r="J128">
        <v>25</v>
      </c>
    </row>
    <row r="129" spans="2:10" x14ac:dyDescent="0.25">
      <c r="B129" s="69" t="s">
        <v>269</v>
      </c>
      <c r="C129" s="70">
        <v>44802</v>
      </c>
      <c r="D129" s="71" t="s">
        <v>270</v>
      </c>
      <c r="E129" s="71"/>
      <c r="F129" s="192"/>
      <c r="G129" s="106">
        <v>49.5</v>
      </c>
      <c r="H129" s="106">
        <v>65.599999999999994</v>
      </c>
      <c r="I129" s="106">
        <v>76.3</v>
      </c>
      <c r="J129">
        <v>25</v>
      </c>
    </row>
    <row r="130" spans="2:10" x14ac:dyDescent="0.25">
      <c r="B130" s="69" t="s">
        <v>271</v>
      </c>
      <c r="C130" s="70">
        <v>44802</v>
      </c>
      <c r="D130" s="71" t="s">
        <v>272</v>
      </c>
      <c r="E130" s="71"/>
      <c r="F130" s="192"/>
      <c r="G130" s="106">
        <v>40.6</v>
      </c>
      <c r="H130" s="106">
        <v>58.3</v>
      </c>
      <c r="I130" s="106">
        <v>68.099999999999994</v>
      </c>
      <c r="J130">
        <v>25</v>
      </c>
    </row>
    <row r="131" spans="2:10" x14ac:dyDescent="0.25">
      <c r="B131" s="69" t="s">
        <v>273</v>
      </c>
      <c r="C131" s="70">
        <v>44803</v>
      </c>
      <c r="D131" s="71" t="s">
        <v>274</v>
      </c>
      <c r="E131" s="71"/>
      <c r="F131" s="192"/>
      <c r="G131" s="106">
        <v>43</v>
      </c>
      <c r="H131" s="106">
        <v>53.8</v>
      </c>
      <c r="I131" s="106">
        <v>66</v>
      </c>
      <c r="J131">
        <v>25</v>
      </c>
    </row>
    <row r="132" spans="2:10" x14ac:dyDescent="0.25">
      <c r="B132" s="69" t="s">
        <v>275</v>
      </c>
      <c r="C132" s="70">
        <v>44803</v>
      </c>
      <c r="D132" s="71" t="s">
        <v>276</v>
      </c>
      <c r="E132" s="71"/>
      <c r="F132" s="192"/>
      <c r="G132" s="106">
        <v>42.4</v>
      </c>
      <c r="H132" s="106">
        <v>53.2</v>
      </c>
      <c r="I132" s="106">
        <v>65.8</v>
      </c>
      <c r="J132">
        <v>25</v>
      </c>
    </row>
    <row r="133" spans="2:10" x14ac:dyDescent="0.25">
      <c r="B133" s="69" t="s">
        <v>277</v>
      </c>
      <c r="C133" s="70">
        <v>44804</v>
      </c>
      <c r="D133" s="71" t="s">
        <v>278</v>
      </c>
      <c r="E133" s="71"/>
      <c r="F133" s="192"/>
      <c r="G133" s="106">
        <v>42.8</v>
      </c>
      <c r="H133" s="106">
        <v>54.8</v>
      </c>
      <c r="I133" s="106">
        <v>62.6</v>
      </c>
      <c r="J133">
        <v>25</v>
      </c>
    </row>
    <row r="134" spans="2:10" x14ac:dyDescent="0.25">
      <c r="B134" s="69" t="s">
        <v>279</v>
      </c>
      <c r="C134" s="70">
        <v>44804</v>
      </c>
      <c r="D134" s="71" t="s">
        <v>280</v>
      </c>
      <c r="E134" s="71"/>
      <c r="F134" s="192"/>
      <c r="G134" s="106">
        <v>36.700000000000003</v>
      </c>
      <c r="H134" s="106">
        <v>49.5</v>
      </c>
      <c r="I134" s="106">
        <v>57.5</v>
      </c>
      <c r="J134">
        <v>25</v>
      </c>
    </row>
    <row r="135" spans="2:10" x14ac:dyDescent="0.25">
      <c r="B135" s="69" t="s">
        <v>281</v>
      </c>
      <c r="C135" s="70">
        <v>44805</v>
      </c>
      <c r="D135" s="71" t="s">
        <v>282</v>
      </c>
      <c r="E135" s="71"/>
      <c r="F135" s="192"/>
      <c r="G135" s="106">
        <v>48.5</v>
      </c>
      <c r="H135" s="106">
        <v>54.4</v>
      </c>
      <c r="I135" s="106">
        <v>65.3</v>
      </c>
      <c r="J135">
        <v>25</v>
      </c>
    </row>
    <row r="136" spans="2:10" x14ac:dyDescent="0.25">
      <c r="B136" s="69" t="s">
        <v>283</v>
      </c>
      <c r="C136" s="70">
        <v>44809</v>
      </c>
      <c r="D136" s="71" t="s">
        <v>284</v>
      </c>
      <c r="E136" s="71"/>
      <c r="F136" s="192"/>
      <c r="G136" s="106">
        <v>36.700000000000003</v>
      </c>
      <c r="H136" s="106">
        <v>47.3</v>
      </c>
      <c r="I136" s="106">
        <v>57.2</v>
      </c>
      <c r="J136">
        <v>25</v>
      </c>
    </row>
    <row r="137" spans="2:10" x14ac:dyDescent="0.25">
      <c r="B137" s="69" t="s">
        <v>285</v>
      </c>
      <c r="C137" s="70">
        <v>44810</v>
      </c>
      <c r="D137" s="71" t="s">
        <v>286</v>
      </c>
      <c r="E137" s="71"/>
      <c r="F137" s="192"/>
      <c r="G137" s="106">
        <v>32.700000000000003</v>
      </c>
      <c r="H137" s="106">
        <v>41.2</v>
      </c>
      <c r="I137" s="106">
        <v>52</v>
      </c>
      <c r="J137">
        <v>25</v>
      </c>
    </row>
    <row r="138" spans="2:10" x14ac:dyDescent="0.25">
      <c r="B138" s="69" t="s">
        <v>287</v>
      </c>
      <c r="C138" s="70">
        <v>44812</v>
      </c>
      <c r="D138" s="71" t="s">
        <v>288</v>
      </c>
      <c r="E138" s="71"/>
      <c r="F138" s="192"/>
      <c r="G138" s="106">
        <v>37.9</v>
      </c>
      <c r="H138" s="106">
        <v>41.9</v>
      </c>
      <c r="I138" s="106">
        <v>50.9</v>
      </c>
      <c r="J138">
        <v>25</v>
      </c>
    </row>
    <row r="139" spans="2:10" x14ac:dyDescent="0.25">
      <c r="B139" s="69" t="s">
        <v>289</v>
      </c>
      <c r="C139" s="70">
        <v>44812</v>
      </c>
      <c r="D139" s="71" t="s">
        <v>290</v>
      </c>
      <c r="E139" s="71"/>
      <c r="F139" s="192"/>
      <c r="G139" s="106">
        <v>37</v>
      </c>
      <c r="H139" s="106">
        <v>42.8</v>
      </c>
      <c r="I139" s="106">
        <v>53.5</v>
      </c>
      <c r="J139">
        <v>25</v>
      </c>
    </row>
    <row r="140" spans="2:10" x14ac:dyDescent="0.25">
      <c r="B140" s="69" t="s">
        <v>291</v>
      </c>
      <c r="C140" s="70">
        <v>44813</v>
      </c>
      <c r="D140" s="71" t="s">
        <v>292</v>
      </c>
      <c r="E140" s="71"/>
      <c r="F140" s="192"/>
      <c r="G140" s="106">
        <v>33.799999999999997</v>
      </c>
      <c r="H140" s="106">
        <v>41.1</v>
      </c>
      <c r="I140" s="106">
        <v>49.1</v>
      </c>
      <c r="J140">
        <v>25</v>
      </c>
    </row>
    <row r="141" spans="2:10" x14ac:dyDescent="0.25">
      <c r="B141" s="69" t="s">
        <v>293</v>
      </c>
      <c r="C141" s="70">
        <v>44813</v>
      </c>
      <c r="D141" s="71" t="s">
        <v>294</v>
      </c>
      <c r="E141" s="71"/>
      <c r="F141" s="192"/>
      <c r="G141" s="106">
        <v>36.4</v>
      </c>
      <c r="H141" s="106">
        <v>44.5</v>
      </c>
      <c r="I141" s="106">
        <v>54</v>
      </c>
      <c r="J141">
        <v>25</v>
      </c>
    </row>
    <row r="142" spans="2:10" ht="30" x14ac:dyDescent="0.25">
      <c r="B142" s="69" t="s">
        <v>295</v>
      </c>
      <c r="C142" s="70">
        <v>44814</v>
      </c>
      <c r="D142" s="73" t="s">
        <v>296</v>
      </c>
      <c r="E142" s="73"/>
      <c r="F142" s="193"/>
      <c r="G142" s="105">
        <v>34.700000000000003</v>
      </c>
      <c r="H142" s="105">
        <v>43.9</v>
      </c>
      <c r="I142" s="105">
        <v>56.5</v>
      </c>
      <c r="J142">
        <v>25</v>
      </c>
    </row>
    <row r="143" spans="2:10" x14ac:dyDescent="0.25">
      <c r="B143" s="69" t="s">
        <v>297</v>
      </c>
      <c r="C143" s="70">
        <v>44816</v>
      </c>
      <c r="D143" s="71" t="s">
        <v>298</v>
      </c>
      <c r="E143" s="71"/>
      <c r="F143" s="192"/>
      <c r="G143" s="106">
        <v>31.9</v>
      </c>
      <c r="H143" s="106">
        <v>42.6</v>
      </c>
      <c r="I143" s="106">
        <v>52.9</v>
      </c>
      <c r="J143">
        <v>25</v>
      </c>
    </row>
    <row r="144" spans="2:10" x14ac:dyDescent="0.25">
      <c r="B144" s="69" t="s">
        <v>299</v>
      </c>
      <c r="C144" s="70">
        <v>44817</v>
      </c>
      <c r="D144" s="73" t="s">
        <v>300</v>
      </c>
      <c r="E144" s="73"/>
      <c r="F144" s="193"/>
      <c r="G144" s="106">
        <v>36.299999999999997</v>
      </c>
      <c r="H144" s="106">
        <v>46.3</v>
      </c>
      <c r="I144" s="106">
        <v>55.5</v>
      </c>
      <c r="J144">
        <v>25</v>
      </c>
    </row>
    <row r="145" spans="2:10" x14ac:dyDescent="0.25">
      <c r="B145" s="69" t="s">
        <v>301</v>
      </c>
      <c r="C145" s="70">
        <v>44817</v>
      </c>
      <c r="D145" s="73" t="s">
        <v>302</v>
      </c>
      <c r="E145" s="73"/>
      <c r="F145" s="193"/>
      <c r="G145" s="106">
        <v>38.1</v>
      </c>
      <c r="H145" s="106">
        <v>47.9</v>
      </c>
      <c r="I145" s="106">
        <v>56.9</v>
      </c>
      <c r="J145">
        <v>25</v>
      </c>
    </row>
    <row r="146" spans="2:10" ht="30" x14ac:dyDescent="0.25">
      <c r="B146" s="69" t="s">
        <v>303</v>
      </c>
      <c r="C146" s="70">
        <v>44818</v>
      </c>
      <c r="D146" s="73" t="s">
        <v>304</v>
      </c>
      <c r="E146" s="73"/>
      <c r="F146" s="193"/>
      <c r="G146" s="106">
        <v>40.9</v>
      </c>
      <c r="H146" s="106">
        <v>53.8</v>
      </c>
      <c r="I146" s="106">
        <v>64.3</v>
      </c>
      <c r="J146">
        <v>25</v>
      </c>
    </row>
    <row r="147" spans="2:10" x14ac:dyDescent="0.25">
      <c r="B147" s="69" t="s">
        <v>305</v>
      </c>
      <c r="C147" s="70">
        <v>44819</v>
      </c>
      <c r="D147" s="71" t="s">
        <v>306</v>
      </c>
      <c r="E147" s="71"/>
      <c r="F147" s="192"/>
      <c r="G147" s="106">
        <v>35.5</v>
      </c>
      <c r="H147" s="106">
        <v>39.700000000000003</v>
      </c>
      <c r="I147" s="106">
        <v>51.5</v>
      </c>
      <c r="J147">
        <v>25</v>
      </c>
    </row>
    <row r="148" spans="2:10" x14ac:dyDescent="0.25">
      <c r="B148" s="69" t="s">
        <v>313</v>
      </c>
      <c r="C148" s="70">
        <v>44820</v>
      </c>
      <c r="D148" s="71" t="s">
        <v>314</v>
      </c>
      <c r="E148" s="71"/>
      <c r="F148" s="192"/>
      <c r="G148" s="106">
        <v>28.7</v>
      </c>
      <c r="H148" s="106">
        <v>40.299999999999997</v>
      </c>
      <c r="I148" s="106">
        <v>49.8</v>
      </c>
      <c r="J148">
        <v>25</v>
      </c>
    </row>
    <row r="149" spans="2:10" x14ac:dyDescent="0.25">
      <c r="B149" s="69" t="s">
        <v>315</v>
      </c>
      <c r="C149" s="70">
        <v>44821</v>
      </c>
      <c r="D149" s="71" t="s">
        <v>316</v>
      </c>
      <c r="E149" s="71"/>
      <c r="F149" s="192"/>
      <c r="G149" s="106">
        <v>26.7</v>
      </c>
      <c r="H149" s="106">
        <v>38.1</v>
      </c>
      <c r="I149" s="106">
        <v>47</v>
      </c>
      <c r="J149">
        <v>25</v>
      </c>
    </row>
    <row r="150" spans="2:10" x14ac:dyDescent="0.25">
      <c r="B150" s="69" t="s">
        <v>317</v>
      </c>
      <c r="C150" s="70">
        <v>44823</v>
      </c>
      <c r="D150" s="71" t="s">
        <v>318</v>
      </c>
      <c r="E150" s="71"/>
      <c r="F150" s="192"/>
      <c r="G150" s="106">
        <v>27.7</v>
      </c>
      <c r="H150" s="106">
        <v>34.299999999999997</v>
      </c>
      <c r="I150" s="106">
        <v>44.9</v>
      </c>
      <c r="J150">
        <v>25</v>
      </c>
    </row>
    <row r="151" spans="2:10" x14ac:dyDescent="0.25">
      <c r="B151" s="69" t="s">
        <v>327</v>
      </c>
      <c r="C151" s="70">
        <v>44823</v>
      </c>
      <c r="D151" s="71" t="s">
        <v>328</v>
      </c>
      <c r="E151" s="71"/>
      <c r="F151" s="192"/>
      <c r="G151" s="106">
        <v>30</v>
      </c>
      <c r="H151" s="106">
        <v>41</v>
      </c>
      <c r="I151" s="106">
        <v>52.3</v>
      </c>
      <c r="J151">
        <v>25</v>
      </c>
    </row>
    <row r="152" spans="2:10" x14ac:dyDescent="0.25">
      <c r="B152" s="69" t="s">
        <v>329</v>
      </c>
      <c r="C152" s="70">
        <v>44824</v>
      </c>
      <c r="D152" s="71" t="s">
        <v>330</v>
      </c>
      <c r="E152" s="71"/>
      <c r="F152" s="192"/>
      <c r="G152" s="106">
        <v>25</v>
      </c>
      <c r="H152" s="106">
        <v>32.4</v>
      </c>
      <c r="I152" s="106">
        <v>41.7</v>
      </c>
      <c r="J152">
        <v>25</v>
      </c>
    </row>
    <row r="153" spans="2:10" x14ac:dyDescent="0.25">
      <c r="B153" s="69" t="s">
        <v>331</v>
      </c>
      <c r="C153" s="70">
        <v>44825</v>
      </c>
      <c r="D153" s="71" t="s">
        <v>332</v>
      </c>
      <c r="E153" s="71"/>
      <c r="F153" s="192"/>
      <c r="G153" s="106">
        <v>28.9</v>
      </c>
      <c r="H153" s="106">
        <v>37.1</v>
      </c>
      <c r="I153" s="106">
        <v>44.1</v>
      </c>
      <c r="J153">
        <v>25</v>
      </c>
    </row>
    <row r="154" spans="2:10" x14ac:dyDescent="0.25">
      <c r="B154" s="69" t="s">
        <v>333</v>
      </c>
      <c r="C154" s="70">
        <v>44825</v>
      </c>
      <c r="D154" s="71" t="s">
        <v>334</v>
      </c>
      <c r="E154" s="71"/>
      <c r="F154" s="192"/>
      <c r="G154" s="106">
        <v>35.299999999999997</v>
      </c>
      <c r="H154" s="106">
        <v>43.2</v>
      </c>
      <c r="I154" s="106">
        <v>53.9</v>
      </c>
      <c r="J154">
        <v>25</v>
      </c>
    </row>
    <row r="155" spans="2:10" x14ac:dyDescent="0.25">
      <c r="B155" s="69" t="s">
        <v>335</v>
      </c>
      <c r="C155" s="70">
        <v>44826</v>
      </c>
      <c r="D155" s="71" t="s">
        <v>336</v>
      </c>
      <c r="E155" s="71"/>
      <c r="F155" s="192"/>
      <c r="G155" s="106">
        <v>40</v>
      </c>
      <c r="H155" s="106">
        <v>46.3</v>
      </c>
      <c r="I155" s="106">
        <v>60</v>
      </c>
      <c r="J155">
        <v>25</v>
      </c>
    </row>
    <row r="156" spans="2:10" x14ac:dyDescent="0.25">
      <c r="B156" s="69" t="s">
        <v>337</v>
      </c>
      <c r="C156" s="70">
        <v>44826</v>
      </c>
      <c r="D156" s="71" t="s">
        <v>338</v>
      </c>
      <c r="E156" s="71"/>
      <c r="F156" s="192"/>
      <c r="G156" s="106">
        <v>36</v>
      </c>
      <c r="H156" s="106">
        <v>41</v>
      </c>
      <c r="I156" s="106">
        <v>53.5</v>
      </c>
      <c r="J156">
        <v>25</v>
      </c>
    </row>
    <row r="157" spans="2:10" x14ac:dyDescent="0.25">
      <c r="B157" s="69" t="s">
        <v>339</v>
      </c>
      <c r="C157" s="70">
        <v>44827</v>
      </c>
      <c r="D157" s="73" t="s">
        <v>340</v>
      </c>
      <c r="E157" s="73"/>
      <c r="F157" s="193"/>
      <c r="G157" s="106">
        <v>28.2</v>
      </c>
      <c r="H157" s="106">
        <v>38.700000000000003</v>
      </c>
      <c r="I157" s="106">
        <v>46.6</v>
      </c>
      <c r="J157">
        <v>25</v>
      </c>
    </row>
    <row r="158" spans="2:10" x14ac:dyDescent="0.25">
      <c r="B158" s="69" t="s">
        <v>341</v>
      </c>
      <c r="C158" s="70">
        <v>44827</v>
      </c>
      <c r="D158" s="71" t="s">
        <v>342</v>
      </c>
      <c r="E158" s="71"/>
      <c r="F158" s="192"/>
      <c r="G158" s="106">
        <v>33.799999999999997</v>
      </c>
      <c r="H158" s="106">
        <v>45.8</v>
      </c>
      <c r="I158" s="106">
        <v>59.3</v>
      </c>
      <c r="J158">
        <v>25</v>
      </c>
    </row>
    <row r="159" spans="2:10" x14ac:dyDescent="0.25">
      <c r="B159" s="69" t="s">
        <v>343</v>
      </c>
      <c r="C159" s="70">
        <v>44828</v>
      </c>
      <c r="D159" s="71" t="s">
        <v>344</v>
      </c>
      <c r="E159" s="71"/>
      <c r="F159" s="192"/>
      <c r="G159" s="106">
        <v>28.2</v>
      </c>
      <c r="H159" s="106">
        <v>39.200000000000003</v>
      </c>
      <c r="I159" s="106">
        <v>47.6</v>
      </c>
      <c r="J159">
        <v>25</v>
      </c>
    </row>
    <row r="160" spans="2:10" x14ac:dyDescent="0.25">
      <c r="B160" s="69" t="s">
        <v>345</v>
      </c>
      <c r="C160" s="70">
        <v>44830</v>
      </c>
      <c r="D160" s="71" t="s">
        <v>346</v>
      </c>
      <c r="E160" s="71"/>
      <c r="F160" s="192"/>
      <c r="G160" s="106">
        <v>39.1</v>
      </c>
      <c r="H160" s="106">
        <v>50.2</v>
      </c>
      <c r="I160" s="106">
        <v>62.4</v>
      </c>
      <c r="J160">
        <v>25</v>
      </c>
    </row>
    <row r="161" spans="2:10" x14ac:dyDescent="0.25">
      <c r="B161" s="69" t="s">
        <v>347</v>
      </c>
      <c r="C161" s="70">
        <v>44831</v>
      </c>
      <c r="D161" s="71" t="s">
        <v>348</v>
      </c>
      <c r="E161" s="71"/>
      <c r="F161" s="192"/>
      <c r="G161" s="106">
        <v>41.2</v>
      </c>
      <c r="H161" s="106">
        <v>50</v>
      </c>
      <c r="I161" s="106">
        <v>66</v>
      </c>
      <c r="J161">
        <v>25</v>
      </c>
    </row>
    <row r="162" spans="2:10" x14ac:dyDescent="0.25">
      <c r="B162" s="69" t="s">
        <v>349</v>
      </c>
      <c r="C162" s="70">
        <v>44832</v>
      </c>
      <c r="D162" s="71" t="s">
        <v>350</v>
      </c>
      <c r="E162" s="71"/>
      <c r="F162" s="192"/>
      <c r="G162" s="106">
        <v>33</v>
      </c>
      <c r="H162" s="106">
        <v>40.5</v>
      </c>
      <c r="I162" s="106">
        <v>50.7</v>
      </c>
      <c r="J162">
        <v>25</v>
      </c>
    </row>
    <row r="163" spans="2:10" x14ac:dyDescent="0.25">
      <c r="B163" s="69" t="s">
        <v>351</v>
      </c>
      <c r="C163" s="70">
        <v>44842</v>
      </c>
      <c r="D163" s="71" t="s">
        <v>352</v>
      </c>
      <c r="E163" s="71"/>
      <c r="F163" s="192"/>
      <c r="G163" s="106">
        <v>31.8</v>
      </c>
      <c r="H163" s="106">
        <v>39.299999999999997</v>
      </c>
      <c r="I163" s="106">
        <v>50.6</v>
      </c>
      <c r="J163">
        <v>25</v>
      </c>
    </row>
    <row r="164" spans="2:10" x14ac:dyDescent="0.25">
      <c r="B164" s="69" t="s">
        <v>353</v>
      </c>
      <c r="C164" s="70">
        <v>44844</v>
      </c>
      <c r="D164" s="71" t="s">
        <v>354</v>
      </c>
      <c r="E164" s="71"/>
      <c r="F164" s="192"/>
      <c r="G164" s="106">
        <v>35.299999999999997</v>
      </c>
      <c r="H164" s="106">
        <v>45.7</v>
      </c>
      <c r="I164" s="106">
        <v>55.1</v>
      </c>
      <c r="J164">
        <v>25</v>
      </c>
    </row>
    <row r="165" spans="2:10" x14ac:dyDescent="0.25">
      <c r="B165" s="69" t="s">
        <v>355</v>
      </c>
      <c r="C165" s="70">
        <v>44845</v>
      </c>
      <c r="D165" s="71" t="s">
        <v>356</v>
      </c>
      <c r="E165" s="71"/>
      <c r="F165" s="192"/>
      <c r="G165" s="106">
        <v>40.5</v>
      </c>
      <c r="H165" s="106">
        <v>47.3</v>
      </c>
      <c r="I165" s="106">
        <v>59.5</v>
      </c>
      <c r="J165">
        <v>25</v>
      </c>
    </row>
    <row r="166" spans="2:10" ht="30" x14ac:dyDescent="0.25">
      <c r="B166" s="69" t="s">
        <v>357</v>
      </c>
      <c r="C166" s="70">
        <v>44847</v>
      </c>
      <c r="D166" s="73" t="s">
        <v>358</v>
      </c>
      <c r="E166" s="73"/>
      <c r="F166" s="193"/>
      <c r="G166" s="105">
        <v>32.200000000000003</v>
      </c>
      <c r="H166" s="105">
        <v>40.799999999999997</v>
      </c>
      <c r="I166" s="105">
        <v>45.7</v>
      </c>
      <c r="J166">
        <v>25</v>
      </c>
    </row>
    <row r="167" spans="2:10" x14ac:dyDescent="0.25">
      <c r="B167" s="69" t="s">
        <v>359</v>
      </c>
      <c r="C167" s="70">
        <v>44848</v>
      </c>
      <c r="D167" s="73" t="s">
        <v>360</v>
      </c>
      <c r="E167" s="73"/>
      <c r="F167" s="193"/>
      <c r="G167" s="105">
        <v>31.7</v>
      </c>
      <c r="H167" s="105">
        <v>39.9</v>
      </c>
      <c r="I167" s="105">
        <v>49.5</v>
      </c>
      <c r="J167">
        <v>25</v>
      </c>
    </row>
    <row r="168" spans="2:10" ht="30" x14ac:dyDescent="0.25">
      <c r="B168" s="69" t="s">
        <v>361</v>
      </c>
      <c r="C168" s="70">
        <v>44849</v>
      </c>
      <c r="D168" s="73" t="s">
        <v>362</v>
      </c>
      <c r="E168" s="73"/>
      <c r="F168" s="193"/>
      <c r="G168" s="105">
        <v>35.6</v>
      </c>
      <c r="H168" s="105">
        <v>42.9</v>
      </c>
      <c r="I168" s="105">
        <v>50.4</v>
      </c>
      <c r="J168">
        <v>25</v>
      </c>
    </row>
    <row r="169" spans="2:10" x14ac:dyDescent="0.25">
      <c r="B169" s="69" t="s">
        <v>363</v>
      </c>
      <c r="C169" s="70">
        <v>44849</v>
      </c>
      <c r="D169" s="71" t="s">
        <v>364</v>
      </c>
      <c r="E169" s="71"/>
      <c r="F169" s="192"/>
      <c r="G169" s="106">
        <v>28.3</v>
      </c>
      <c r="H169" s="106">
        <v>34.6</v>
      </c>
      <c r="I169" s="106">
        <v>43.2</v>
      </c>
      <c r="J169">
        <v>25</v>
      </c>
    </row>
    <row r="170" spans="2:10" x14ac:dyDescent="0.25">
      <c r="B170" s="69" t="s">
        <v>365</v>
      </c>
      <c r="C170" s="70">
        <v>44851</v>
      </c>
      <c r="D170" s="73" t="s">
        <v>366</v>
      </c>
      <c r="E170" s="73"/>
      <c r="F170" s="193"/>
      <c r="G170" s="106">
        <v>28.4</v>
      </c>
      <c r="H170" s="106">
        <v>35.6</v>
      </c>
      <c r="I170" s="106">
        <v>44</v>
      </c>
      <c r="J170">
        <v>25</v>
      </c>
    </row>
    <row r="171" spans="2:10" ht="30" x14ac:dyDescent="0.25">
      <c r="B171" s="69" t="s">
        <v>367</v>
      </c>
      <c r="C171" s="70">
        <v>44852</v>
      </c>
      <c r="D171" s="73" t="s">
        <v>1025</v>
      </c>
      <c r="E171" s="73"/>
      <c r="F171" s="193"/>
      <c r="G171" s="105">
        <v>41.3</v>
      </c>
      <c r="H171" s="105">
        <v>47.7</v>
      </c>
      <c r="I171" s="105">
        <v>58.1</v>
      </c>
      <c r="J171">
        <v>25</v>
      </c>
    </row>
    <row r="172" spans="2:10" ht="30" x14ac:dyDescent="0.25">
      <c r="B172" s="69" t="s">
        <v>368</v>
      </c>
      <c r="C172" s="70">
        <v>44852</v>
      </c>
      <c r="D172" s="73" t="s">
        <v>369</v>
      </c>
      <c r="E172" s="73"/>
      <c r="F172" s="193"/>
      <c r="G172" s="105">
        <v>46.7</v>
      </c>
      <c r="H172" s="105">
        <v>55.9</v>
      </c>
      <c r="I172" s="105">
        <v>68.2</v>
      </c>
      <c r="J172">
        <v>25</v>
      </c>
    </row>
    <row r="173" spans="2:10" ht="30" x14ac:dyDescent="0.25">
      <c r="B173" s="69" t="s">
        <v>370</v>
      </c>
      <c r="C173" s="70">
        <v>44853</v>
      </c>
      <c r="D173" s="73" t="s">
        <v>371</v>
      </c>
      <c r="E173" s="73"/>
      <c r="F173" s="193"/>
      <c r="G173" s="105">
        <v>61.1</v>
      </c>
      <c r="H173" s="105">
        <v>62.1</v>
      </c>
      <c r="I173" s="105">
        <v>76.5</v>
      </c>
      <c r="J173">
        <v>25</v>
      </c>
    </row>
    <row r="174" spans="2:10" x14ac:dyDescent="0.25">
      <c r="B174" s="69" t="s">
        <v>372</v>
      </c>
      <c r="C174" s="70">
        <v>44853</v>
      </c>
      <c r="D174" s="73" t="s">
        <v>1031</v>
      </c>
      <c r="E174" s="73"/>
      <c r="F174" s="193"/>
      <c r="G174" s="106">
        <v>56.3</v>
      </c>
      <c r="H174" s="106">
        <v>57.1</v>
      </c>
      <c r="I174" s="106">
        <v>71.3</v>
      </c>
      <c r="J174">
        <v>25</v>
      </c>
    </row>
    <row r="175" spans="2:10" ht="30" x14ac:dyDescent="0.25">
      <c r="B175" s="69" t="s">
        <v>373</v>
      </c>
      <c r="C175" s="70">
        <v>44854</v>
      </c>
      <c r="D175" s="73" t="s">
        <v>1026</v>
      </c>
      <c r="E175" s="73"/>
      <c r="F175" s="193"/>
      <c r="G175" s="105">
        <v>59.7</v>
      </c>
      <c r="H175" s="105">
        <v>62.4</v>
      </c>
      <c r="I175" s="105">
        <v>80.400000000000006</v>
      </c>
      <c r="J175">
        <v>25</v>
      </c>
    </row>
    <row r="176" spans="2:10" x14ac:dyDescent="0.25">
      <c r="B176" s="69" t="s">
        <v>374</v>
      </c>
      <c r="C176" s="70">
        <v>44854</v>
      </c>
      <c r="D176" s="73" t="s">
        <v>375</v>
      </c>
      <c r="E176" s="73"/>
      <c r="F176" s="193"/>
      <c r="G176" s="106">
        <v>54.5</v>
      </c>
      <c r="H176" s="106">
        <v>57.1</v>
      </c>
      <c r="I176" s="106">
        <v>74.099999999999994</v>
      </c>
      <c r="J176">
        <v>25</v>
      </c>
    </row>
    <row r="177" spans="2:10" ht="30" x14ac:dyDescent="0.25">
      <c r="B177" s="69" t="s">
        <v>376</v>
      </c>
      <c r="C177" s="70">
        <v>44855</v>
      </c>
      <c r="D177" s="97" t="s">
        <v>1027</v>
      </c>
      <c r="E177" s="97"/>
      <c r="F177" s="194"/>
      <c r="G177" s="105">
        <v>44.3</v>
      </c>
      <c r="H177" s="105">
        <v>51.6</v>
      </c>
      <c r="I177" s="105">
        <v>63.3</v>
      </c>
      <c r="J177">
        <v>25</v>
      </c>
    </row>
    <row r="178" spans="2:10" x14ac:dyDescent="0.25">
      <c r="B178" s="69" t="s">
        <v>377</v>
      </c>
      <c r="C178" s="70">
        <v>44856</v>
      </c>
      <c r="D178" s="97" t="s">
        <v>378</v>
      </c>
      <c r="E178" s="97"/>
      <c r="F178" s="194"/>
      <c r="G178" s="106">
        <v>28.4</v>
      </c>
      <c r="H178" s="106">
        <v>33.9</v>
      </c>
      <c r="I178" s="106">
        <v>41.1</v>
      </c>
      <c r="J178">
        <v>25</v>
      </c>
    </row>
    <row r="179" spans="2:10" x14ac:dyDescent="0.25">
      <c r="B179" s="69" t="s">
        <v>963</v>
      </c>
      <c r="C179" s="70">
        <v>44858</v>
      </c>
      <c r="D179" s="97" t="s">
        <v>1013</v>
      </c>
      <c r="E179" s="97"/>
      <c r="F179" s="194"/>
      <c r="G179" s="106">
        <v>30.4</v>
      </c>
      <c r="H179" s="106">
        <v>34.700000000000003</v>
      </c>
      <c r="I179" s="106">
        <v>42.4</v>
      </c>
      <c r="J179">
        <v>25</v>
      </c>
    </row>
    <row r="180" spans="2:10" x14ac:dyDescent="0.25">
      <c r="B180" s="69" t="s">
        <v>964</v>
      </c>
      <c r="C180" s="70">
        <v>44858</v>
      </c>
      <c r="D180" s="97" t="s">
        <v>965</v>
      </c>
      <c r="E180" s="97"/>
      <c r="F180" s="194"/>
      <c r="G180" s="106">
        <v>34.1</v>
      </c>
      <c r="H180" s="106">
        <v>40.200000000000003</v>
      </c>
      <c r="I180" s="106">
        <v>47.3</v>
      </c>
      <c r="J180">
        <v>25</v>
      </c>
    </row>
    <row r="181" spans="2:10" ht="30" x14ac:dyDescent="0.25">
      <c r="B181" s="69" t="s">
        <v>966</v>
      </c>
      <c r="C181" s="70">
        <v>44859</v>
      </c>
      <c r="D181" s="97" t="s">
        <v>1028</v>
      </c>
      <c r="E181" s="97"/>
      <c r="F181" s="194"/>
      <c r="G181" s="105">
        <v>29.7</v>
      </c>
      <c r="H181" s="105">
        <v>31.8</v>
      </c>
      <c r="I181" s="105">
        <v>40.700000000000003</v>
      </c>
      <c r="J181">
        <v>25</v>
      </c>
    </row>
    <row r="182" spans="2:10" x14ac:dyDescent="0.25">
      <c r="B182" s="69" t="s">
        <v>967</v>
      </c>
      <c r="C182" s="70">
        <v>44860</v>
      </c>
      <c r="D182" s="97" t="s">
        <v>969</v>
      </c>
      <c r="E182" s="97"/>
      <c r="F182" s="194"/>
      <c r="G182" s="106">
        <v>34.1</v>
      </c>
      <c r="H182" s="106">
        <v>40.9</v>
      </c>
      <c r="I182" s="106">
        <v>44.9</v>
      </c>
      <c r="J182">
        <v>25</v>
      </c>
    </row>
    <row r="183" spans="2:10" x14ac:dyDescent="0.25">
      <c r="B183" s="69" t="s">
        <v>968</v>
      </c>
      <c r="C183" s="70">
        <v>44860</v>
      </c>
      <c r="D183" s="73" t="s">
        <v>1012</v>
      </c>
      <c r="E183" s="73"/>
      <c r="F183" s="193"/>
      <c r="G183" s="106">
        <v>30.74</v>
      </c>
      <c r="H183" s="106">
        <v>39</v>
      </c>
      <c r="I183" s="106">
        <v>47.1</v>
      </c>
      <c r="J183">
        <v>25</v>
      </c>
    </row>
    <row r="184" spans="2:10" x14ac:dyDescent="0.25">
      <c r="B184" s="69" t="s">
        <v>970</v>
      </c>
      <c r="C184" s="70">
        <v>44861</v>
      </c>
      <c r="D184" s="73" t="s">
        <v>973</v>
      </c>
      <c r="E184" s="73"/>
      <c r="F184" s="193"/>
      <c r="G184" s="106">
        <v>46.2</v>
      </c>
      <c r="H184" s="106">
        <v>52.7</v>
      </c>
      <c r="I184" s="106">
        <v>60.3</v>
      </c>
      <c r="J184">
        <v>25</v>
      </c>
    </row>
    <row r="185" spans="2:10" ht="30" x14ac:dyDescent="0.25">
      <c r="B185" s="69" t="s">
        <v>971</v>
      </c>
      <c r="C185" s="70">
        <v>44862</v>
      </c>
      <c r="D185" s="73" t="s">
        <v>974</v>
      </c>
      <c r="E185" s="73"/>
      <c r="F185" s="193"/>
      <c r="G185" s="105">
        <v>42.1</v>
      </c>
      <c r="H185" s="105">
        <v>43.2</v>
      </c>
      <c r="I185" s="105">
        <v>56.1</v>
      </c>
      <c r="J185">
        <v>25</v>
      </c>
    </row>
    <row r="186" spans="2:10" x14ac:dyDescent="0.25">
      <c r="B186" s="69" t="s">
        <v>972</v>
      </c>
      <c r="C186" s="70">
        <v>44863</v>
      </c>
      <c r="D186" s="73" t="s">
        <v>1029</v>
      </c>
      <c r="E186" s="73"/>
      <c r="F186" s="193"/>
      <c r="G186" s="106">
        <v>39.5</v>
      </c>
      <c r="H186" s="106">
        <v>44.4</v>
      </c>
      <c r="I186" s="106">
        <v>53.1</v>
      </c>
      <c r="J186">
        <v>25</v>
      </c>
    </row>
    <row r="187" spans="2:10" ht="30" x14ac:dyDescent="0.25">
      <c r="B187" s="69" t="s">
        <v>975</v>
      </c>
      <c r="C187" s="70">
        <v>44865</v>
      </c>
      <c r="D187" s="73" t="s">
        <v>1030</v>
      </c>
      <c r="E187" s="73"/>
      <c r="F187" s="193"/>
      <c r="G187" s="105">
        <v>32.700000000000003</v>
      </c>
      <c r="H187" s="105">
        <v>40.1</v>
      </c>
      <c r="I187" s="105">
        <v>52.9</v>
      </c>
      <c r="J187">
        <v>25</v>
      </c>
    </row>
    <row r="188" spans="2:10" ht="30" x14ac:dyDescent="0.25">
      <c r="B188" s="69" t="s">
        <v>976</v>
      </c>
      <c r="C188" s="70">
        <v>44866</v>
      </c>
      <c r="D188" s="73" t="s">
        <v>977</v>
      </c>
      <c r="E188" s="73"/>
      <c r="F188" s="193"/>
      <c r="G188" s="105">
        <v>24.2</v>
      </c>
      <c r="H188" s="105">
        <v>33.9</v>
      </c>
      <c r="I188" s="105">
        <v>43.6</v>
      </c>
      <c r="J188">
        <v>25</v>
      </c>
    </row>
    <row r="189" spans="2:10" ht="30" x14ac:dyDescent="0.25">
      <c r="B189" s="69" t="s">
        <v>978</v>
      </c>
      <c r="C189" s="70">
        <v>44868</v>
      </c>
      <c r="D189" s="97" t="s">
        <v>1035</v>
      </c>
      <c r="E189" s="97"/>
      <c r="F189" s="194"/>
      <c r="G189" s="105">
        <v>32.700000000000003</v>
      </c>
      <c r="H189" s="105">
        <v>39.9</v>
      </c>
      <c r="I189" s="105">
        <v>49</v>
      </c>
      <c r="J189">
        <v>25</v>
      </c>
    </row>
    <row r="190" spans="2:10" x14ac:dyDescent="0.25">
      <c r="B190" s="69" t="s">
        <v>979</v>
      </c>
      <c r="C190" s="70">
        <v>44869</v>
      </c>
      <c r="D190" s="97" t="s">
        <v>1036</v>
      </c>
      <c r="E190" s="97"/>
      <c r="F190" s="194"/>
      <c r="G190" s="106">
        <v>33.200000000000003</v>
      </c>
      <c r="H190" s="106">
        <v>43.6</v>
      </c>
      <c r="I190" s="106">
        <v>49.5</v>
      </c>
      <c r="J190">
        <v>25</v>
      </c>
    </row>
    <row r="191" spans="2:10" ht="30" x14ac:dyDescent="0.25">
      <c r="B191" s="69" t="s">
        <v>980</v>
      </c>
      <c r="C191" s="70">
        <v>44870</v>
      </c>
      <c r="D191" s="97" t="s">
        <v>1037</v>
      </c>
      <c r="E191" s="97"/>
      <c r="F191" s="194"/>
      <c r="G191" s="105">
        <v>36.299999999999997</v>
      </c>
      <c r="H191" s="105">
        <v>50.5</v>
      </c>
      <c r="I191" s="105">
        <v>55.6</v>
      </c>
      <c r="J191">
        <v>25</v>
      </c>
    </row>
    <row r="192" spans="2:10" ht="30" x14ac:dyDescent="0.25">
      <c r="B192" s="69" t="s">
        <v>981</v>
      </c>
      <c r="C192" s="70">
        <v>44872</v>
      </c>
      <c r="D192" s="73" t="s">
        <v>983</v>
      </c>
      <c r="E192" s="73"/>
      <c r="F192" s="193"/>
      <c r="G192" s="105">
        <v>36.9</v>
      </c>
      <c r="H192" s="105">
        <v>48.3</v>
      </c>
      <c r="I192" s="105">
        <v>55.7</v>
      </c>
      <c r="J192">
        <v>25</v>
      </c>
    </row>
    <row r="193" spans="2:10" x14ac:dyDescent="0.25">
      <c r="B193" s="69" t="s">
        <v>982</v>
      </c>
      <c r="C193" s="70">
        <v>44872</v>
      </c>
      <c r="D193" s="73" t="s">
        <v>984</v>
      </c>
      <c r="E193" s="73"/>
      <c r="F193" s="193"/>
      <c r="G193" s="105">
        <v>36.9</v>
      </c>
      <c r="H193" s="106">
        <v>47</v>
      </c>
      <c r="I193" s="106">
        <v>51.8</v>
      </c>
      <c r="J193">
        <v>25</v>
      </c>
    </row>
    <row r="194" spans="2:10" ht="30" x14ac:dyDescent="0.25">
      <c r="B194" s="69" t="s">
        <v>985</v>
      </c>
      <c r="C194" s="70">
        <v>44873</v>
      </c>
      <c r="D194" s="73" t="s">
        <v>987</v>
      </c>
      <c r="E194" s="73"/>
      <c r="F194" s="193"/>
      <c r="G194" s="105">
        <v>48.1</v>
      </c>
      <c r="H194" s="105">
        <v>57.6</v>
      </c>
      <c r="I194" s="105">
        <v>63.6</v>
      </c>
      <c r="J194">
        <v>25</v>
      </c>
    </row>
    <row r="195" spans="2:10" x14ac:dyDescent="0.25">
      <c r="B195" s="69" t="s">
        <v>986</v>
      </c>
      <c r="C195" s="70">
        <v>44873</v>
      </c>
      <c r="D195" s="73" t="s">
        <v>988</v>
      </c>
      <c r="E195" s="73"/>
      <c r="F195" s="193"/>
      <c r="G195" s="105">
        <v>44.6</v>
      </c>
      <c r="H195" s="106">
        <v>53.8</v>
      </c>
      <c r="I195" s="106">
        <v>62.1</v>
      </c>
      <c r="J195">
        <v>25</v>
      </c>
    </row>
    <row r="196" spans="2:10" x14ac:dyDescent="0.25">
      <c r="B196" s="69" t="s">
        <v>989</v>
      </c>
      <c r="C196" s="70">
        <v>44874</v>
      </c>
      <c r="D196" s="73" t="s">
        <v>1014</v>
      </c>
      <c r="E196" s="73"/>
      <c r="F196" s="193"/>
      <c r="G196" s="105">
        <v>51</v>
      </c>
      <c r="H196" s="106">
        <v>55</v>
      </c>
      <c r="I196" s="106">
        <v>62.9</v>
      </c>
      <c r="J196">
        <v>25</v>
      </c>
    </row>
    <row r="197" spans="2:10" x14ac:dyDescent="0.25">
      <c r="B197" s="69" t="s">
        <v>990</v>
      </c>
      <c r="C197" s="70">
        <v>44874</v>
      </c>
      <c r="D197" s="73" t="s">
        <v>991</v>
      </c>
      <c r="E197" s="73"/>
      <c r="F197" s="193"/>
      <c r="G197" s="105">
        <v>45.6</v>
      </c>
      <c r="H197" s="106">
        <v>51.5</v>
      </c>
      <c r="I197" s="106">
        <v>61.1</v>
      </c>
      <c r="J197">
        <v>25</v>
      </c>
    </row>
    <row r="198" spans="2:10" x14ac:dyDescent="0.25">
      <c r="B198" s="69" t="s">
        <v>992</v>
      </c>
      <c r="C198" s="70">
        <v>44875</v>
      </c>
      <c r="D198" s="73" t="s">
        <v>994</v>
      </c>
      <c r="E198" s="73"/>
      <c r="F198" s="193"/>
      <c r="G198" s="105">
        <v>42.7</v>
      </c>
      <c r="H198" s="106">
        <v>45.7</v>
      </c>
      <c r="I198" s="106">
        <v>49.9</v>
      </c>
      <c r="J198">
        <v>25</v>
      </c>
    </row>
    <row r="199" spans="2:10" x14ac:dyDescent="0.25">
      <c r="B199" s="69" t="s">
        <v>993</v>
      </c>
      <c r="C199" s="70">
        <v>44875</v>
      </c>
      <c r="D199" s="73" t="s">
        <v>1009</v>
      </c>
      <c r="E199" s="73"/>
      <c r="F199" s="193"/>
      <c r="G199" s="105">
        <v>46.8</v>
      </c>
      <c r="H199" s="106">
        <v>50.8</v>
      </c>
      <c r="I199" s="106">
        <v>57.7</v>
      </c>
      <c r="J199">
        <v>25</v>
      </c>
    </row>
    <row r="200" spans="2:10" ht="30" x14ac:dyDescent="0.25">
      <c r="B200" s="69" t="s">
        <v>995</v>
      </c>
      <c r="C200" s="70">
        <v>44876</v>
      </c>
      <c r="D200" s="73" t="s">
        <v>1003</v>
      </c>
      <c r="E200" s="73"/>
      <c r="F200" s="193"/>
      <c r="G200" s="105">
        <v>48</v>
      </c>
      <c r="H200" s="105">
        <v>50.6</v>
      </c>
      <c r="I200" s="105">
        <v>59.8</v>
      </c>
      <c r="J200">
        <v>25</v>
      </c>
    </row>
    <row r="201" spans="2:10" x14ac:dyDescent="0.25">
      <c r="B201" s="98" t="s">
        <v>997</v>
      </c>
      <c r="C201" s="99">
        <v>44877</v>
      </c>
      <c r="D201" s="100" t="s">
        <v>1008</v>
      </c>
      <c r="E201" s="100"/>
      <c r="F201" s="195"/>
      <c r="G201" s="111">
        <v>39.6</v>
      </c>
      <c r="H201" s="110">
        <v>41.9</v>
      </c>
      <c r="I201" s="110">
        <v>51.1</v>
      </c>
      <c r="J201">
        <v>25</v>
      </c>
    </row>
    <row r="202" spans="2:10" x14ac:dyDescent="0.25">
      <c r="B202" s="98" t="s">
        <v>1018</v>
      </c>
      <c r="C202" s="99">
        <v>44883</v>
      </c>
      <c r="D202" s="100" t="s">
        <v>1019</v>
      </c>
      <c r="E202" s="100"/>
      <c r="F202" s="195"/>
      <c r="G202" s="110">
        <v>28.8</v>
      </c>
      <c r="H202" s="110">
        <v>39</v>
      </c>
      <c r="I202" s="153">
        <v>49.5</v>
      </c>
      <c r="J202">
        <v>25</v>
      </c>
    </row>
    <row r="203" spans="2:10" x14ac:dyDescent="0.25">
      <c r="B203" s="98" t="s">
        <v>1022</v>
      </c>
      <c r="C203" s="99">
        <v>44884</v>
      </c>
      <c r="D203" s="100" t="s">
        <v>1024</v>
      </c>
      <c r="E203" s="100"/>
      <c r="F203" s="195"/>
      <c r="G203" s="111">
        <v>36.6</v>
      </c>
      <c r="H203" s="110">
        <v>40.4</v>
      </c>
      <c r="I203" s="153">
        <v>52.8</v>
      </c>
      <c r="J203">
        <v>25</v>
      </c>
    </row>
    <row r="204" spans="2:10" x14ac:dyDescent="0.25">
      <c r="B204" s="98" t="s">
        <v>1032</v>
      </c>
      <c r="C204" s="99">
        <v>44886</v>
      </c>
      <c r="D204" s="128" t="s">
        <v>1055</v>
      </c>
      <c r="E204" s="128"/>
      <c r="F204" s="196"/>
      <c r="G204" s="110">
        <v>31.4</v>
      </c>
      <c r="H204" s="110">
        <v>35.5</v>
      </c>
      <c r="I204" s="153">
        <v>43.8</v>
      </c>
      <c r="J204">
        <v>25</v>
      </c>
    </row>
    <row r="205" spans="2:10" x14ac:dyDescent="0.25">
      <c r="B205" s="98" t="s">
        <v>1033</v>
      </c>
      <c r="C205" s="99">
        <v>44886</v>
      </c>
      <c r="D205" s="100" t="s">
        <v>1038</v>
      </c>
      <c r="E205" s="100"/>
      <c r="F205" s="195"/>
      <c r="G205" s="111">
        <v>28.6</v>
      </c>
      <c r="H205" s="110">
        <v>34.700000000000003</v>
      </c>
      <c r="I205" s="153">
        <v>44</v>
      </c>
      <c r="J205">
        <v>25</v>
      </c>
    </row>
    <row r="206" spans="2:10" ht="30" x14ac:dyDescent="0.25">
      <c r="B206" s="98" t="s">
        <v>1039</v>
      </c>
      <c r="C206" s="99">
        <v>44887</v>
      </c>
      <c r="D206" s="100" t="s">
        <v>1042</v>
      </c>
      <c r="E206" s="100"/>
      <c r="F206" s="195"/>
      <c r="G206" s="110">
        <v>47.4</v>
      </c>
      <c r="H206" s="110">
        <v>54.5</v>
      </c>
      <c r="I206" s="153">
        <v>66.099999999999994</v>
      </c>
      <c r="J206">
        <v>25</v>
      </c>
    </row>
    <row r="207" spans="2:10" x14ac:dyDescent="0.25">
      <c r="B207" s="98" t="s">
        <v>1043</v>
      </c>
      <c r="C207" s="99">
        <v>44888</v>
      </c>
      <c r="D207" s="100" t="s">
        <v>1060</v>
      </c>
      <c r="E207" s="100"/>
      <c r="F207" s="195"/>
      <c r="G207" s="111">
        <v>35.799999999999997</v>
      </c>
      <c r="H207" s="111">
        <v>46.1</v>
      </c>
      <c r="I207" s="153">
        <v>58.8</v>
      </c>
      <c r="J207">
        <v>25</v>
      </c>
    </row>
    <row r="208" spans="2:10" ht="30" x14ac:dyDescent="0.25">
      <c r="B208" s="69" t="s">
        <v>1046</v>
      </c>
      <c r="C208" s="70">
        <v>44889</v>
      </c>
      <c r="D208" s="73" t="s">
        <v>1061</v>
      </c>
      <c r="E208" s="73"/>
      <c r="F208" s="193"/>
      <c r="G208" s="111">
        <v>56.6</v>
      </c>
      <c r="H208" s="112"/>
      <c r="I208" s="129">
        <v>72.2</v>
      </c>
      <c r="J208">
        <v>25</v>
      </c>
    </row>
    <row r="209" spans="2:10" x14ac:dyDescent="0.25">
      <c r="B209" s="69" t="s">
        <v>1047</v>
      </c>
      <c r="C209" s="70">
        <v>44889</v>
      </c>
      <c r="D209" s="71" t="s">
        <v>1048</v>
      </c>
      <c r="E209" s="71"/>
      <c r="F209" s="192"/>
      <c r="G209" s="110">
        <v>50.3</v>
      </c>
      <c r="H209" s="106">
        <v>51.2</v>
      </c>
      <c r="I209" s="106">
        <v>67.5</v>
      </c>
      <c r="J209">
        <v>25</v>
      </c>
    </row>
    <row r="210" spans="2:10" ht="30" x14ac:dyDescent="0.25">
      <c r="B210" s="98" t="s">
        <v>1049</v>
      </c>
      <c r="C210" s="99">
        <v>44890</v>
      </c>
      <c r="D210" s="100" t="s">
        <v>1057</v>
      </c>
      <c r="E210" s="100"/>
      <c r="F210" s="195"/>
      <c r="G210" s="111">
        <v>43.4</v>
      </c>
      <c r="H210" s="111">
        <v>48.7</v>
      </c>
      <c r="I210" s="111">
        <v>67</v>
      </c>
      <c r="J210">
        <v>25</v>
      </c>
    </row>
    <row r="211" spans="2:10" x14ac:dyDescent="0.25">
      <c r="B211" s="69" t="s">
        <v>1050</v>
      </c>
      <c r="C211" s="70">
        <v>44890</v>
      </c>
      <c r="D211" s="71" t="s">
        <v>1053</v>
      </c>
      <c r="E211" s="71"/>
      <c r="F211" s="192"/>
      <c r="G211" s="110">
        <v>41.5</v>
      </c>
      <c r="H211" s="106">
        <v>52.1</v>
      </c>
      <c r="I211" s="106">
        <v>66.7</v>
      </c>
      <c r="J211">
        <v>25</v>
      </c>
    </row>
    <row r="212" spans="2:10" ht="30" x14ac:dyDescent="0.25">
      <c r="B212" s="69" t="s">
        <v>1051</v>
      </c>
      <c r="C212" s="70">
        <v>44891</v>
      </c>
      <c r="D212" s="73" t="s">
        <v>1058</v>
      </c>
      <c r="E212" s="73"/>
      <c r="F212" s="193"/>
      <c r="G212" s="106">
        <v>38.4</v>
      </c>
      <c r="H212" s="106">
        <v>46.9</v>
      </c>
      <c r="I212" s="106">
        <v>59.6</v>
      </c>
      <c r="J212">
        <v>25</v>
      </c>
    </row>
    <row r="213" spans="2:10" x14ac:dyDescent="0.25">
      <c r="B213" s="69" t="s">
        <v>1052</v>
      </c>
      <c r="C213" s="70">
        <v>44891</v>
      </c>
      <c r="D213" s="71" t="s">
        <v>1059</v>
      </c>
      <c r="E213" s="71"/>
      <c r="F213" s="192"/>
      <c r="G213" s="106">
        <v>41.9</v>
      </c>
      <c r="H213" s="106">
        <v>49.2</v>
      </c>
      <c r="I213" s="106">
        <v>62.5</v>
      </c>
      <c r="J213">
        <v>25</v>
      </c>
    </row>
    <row r="214" spans="2:10" x14ac:dyDescent="0.25">
      <c r="B214" s="69" t="s">
        <v>1062</v>
      </c>
      <c r="C214" s="70">
        <v>44893</v>
      </c>
      <c r="D214" s="71" t="s">
        <v>1065</v>
      </c>
      <c r="E214" s="71"/>
      <c r="F214" s="192"/>
      <c r="G214" s="106">
        <v>38.4</v>
      </c>
      <c r="H214" s="106">
        <v>47.8</v>
      </c>
      <c r="I214" s="106">
        <v>58.7</v>
      </c>
      <c r="J214">
        <v>25</v>
      </c>
    </row>
    <row r="215" spans="2:10" x14ac:dyDescent="0.25">
      <c r="B215" s="69" t="s">
        <v>1063</v>
      </c>
      <c r="C215" s="70">
        <v>44893</v>
      </c>
      <c r="D215" s="71" t="s">
        <v>1064</v>
      </c>
      <c r="E215" s="71"/>
      <c r="F215" s="192"/>
      <c r="G215" s="106">
        <v>42.6</v>
      </c>
      <c r="H215" s="106">
        <v>54</v>
      </c>
      <c r="I215" s="106">
        <v>67.400000000000006</v>
      </c>
      <c r="J215">
        <v>25</v>
      </c>
    </row>
    <row r="216" spans="2:10" x14ac:dyDescent="0.25">
      <c r="B216" s="69" t="s">
        <v>1066</v>
      </c>
      <c r="C216" s="70">
        <v>44894</v>
      </c>
      <c r="D216" s="73" t="s">
        <v>1069</v>
      </c>
      <c r="E216" s="73"/>
      <c r="F216" s="193"/>
      <c r="G216" s="106">
        <v>39.5</v>
      </c>
      <c r="H216" s="106">
        <v>48.2</v>
      </c>
      <c r="I216" s="106">
        <v>57.9</v>
      </c>
      <c r="J216">
        <v>25</v>
      </c>
    </row>
    <row r="217" spans="2:10" x14ac:dyDescent="0.25">
      <c r="B217" s="69" t="s">
        <v>1067</v>
      </c>
      <c r="C217" s="70">
        <v>44895</v>
      </c>
      <c r="D217" s="71" t="s">
        <v>1070</v>
      </c>
      <c r="E217" s="71"/>
      <c r="F217" s="192"/>
      <c r="G217" s="106">
        <v>38.9</v>
      </c>
      <c r="H217" s="106">
        <v>45.9</v>
      </c>
      <c r="I217" s="106">
        <v>59.6</v>
      </c>
      <c r="J217">
        <v>25</v>
      </c>
    </row>
    <row r="218" spans="2:10" x14ac:dyDescent="0.25">
      <c r="B218" s="69" t="s">
        <v>1068</v>
      </c>
      <c r="C218" s="70">
        <v>44896</v>
      </c>
      <c r="D218" s="71" t="s">
        <v>1071</v>
      </c>
      <c r="E218" s="71"/>
      <c r="F218" s="192"/>
      <c r="G218" s="106">
        <v>42</v>
      </c>
      <c r="H218" s="106">
        <v>43.8</v>
      </c>
      <c r="I218" s="106">
        <v>58.5</v>
      </c>
      <c r="J218">
        <v>25</v>
      </c>
    </row>
    <row r="219" spans="2:10" x14ac:dyDescent="0.25">
      <c r="B219" s="69" t="s">
        <v>1073</v>
      </c>
      <c r="C219" s="70">
        <v>44901</v>
      </c>
      <c r="D219" s="73" t="s">
        <v>1074</v>
      </c>
      <c r="E219" s="73"/>
      <c r="F219" s="193"/>
      <c r="G219" s="106">
        <v>37.4</v>
      </c>
      <c r="H219" s="106">
        <v>49.8</v>
      </c>
      <c r="I219" s="108">
        <v>59.1</v>
      </c>
      <c r="J219">
        <v>25</v>
      </c>
    </row>
    <row r="220" spans="2:10" x14ac:dyDescent="0.25">
      <c r="B220" s="69" t="s">
        <v>1075</v>
      </c>
      <c r="C220" s="70">
        <v>44902</v>
      </c>
      <c r="D220" s="73" t="s">
        <v>1076</v>
      </c>
      <c r="E220" s="73"/>
      <c r="F220" s="193"/>
      <c r="G220" s="106">
        <v>38.6</v>
      </c>
      <c r="H220" s="106">
        <v>47.5</v>
      </c>
      <c r="I220" s="108">
        <v>60.7</v>
      </c>
      <c r="J220">
        <v>25</v>
      </c>
    </row>
    <row r="221" spans="2:10" x14ac:dyDescent="0.25">
      <c r="B221" s="69" t="s">
        <v>1077</v>
      </c>
      <c r="C221" s="70">
        <v>44902</v>
      </c>
      <c r="D221" s="73" t="s">
        <v>1078</v>
      </c>
      <c r="E221" s="73"/>
      <c r="F221" s="193"/>
      <c r="G221" s="106">
        <v>36.700000000000003</v>
      </c>
      <c r="H221" s="106">
        <v>44.9</v>
      </c>
      <c r="I221" s="108">
        <v>56.7</v>
      </c>
      <c r="J221">
        <v>25</v>
      </c>
    </row>
    <row r="222" spans="2:10" x14ac:dyDescent="0.25">
      <c r="B222" s="69" t="s">
        <v>1149</v>
      </c>
      <c r="C222" s="70">
        <v>44903</v>
      </c>
      <c r="D222" s="73" t="s">
        <v>1079</v>
      </c>
      <c r="E222" s="73"/>
      <c r="F222" s="193"/>
      <c r="G222" s="106">
        <v>57.2</v>
      </c>
      <c r="H222" s="106">
        <v>63.3</v>
      </c>
      <c r="I222" s="108">
        <v>76.2</v>
      </c>
      <c r="J222">
        <v>25</v>
      </c>
    </row>
    <row r="223" spans="2:10" x14ac:dyDescent="0.25">
      <c r="B223" s="69" t="s">
        <v>1080</v>
      </c>
      <c r="C223" s="70">
        <v>44904</v>
      </c>
      <c r="D223" s="73" t="s">
        <v>1081</v>
      </c>
      <c r="E223" s="73"/>
      <c r="F223" s="193"/>
      <c r="G223" s="106">
        <v>48.8</v>
      </c>
      <c r="H223" s="106">
        <v>56.6</v>
      </c>
      <c r="I223" s="108">
        <v>69.3</v>
      </c>
      <c r="J223">
        <v>25</v>
      </c>
    </row>
    <row r="224" spans="2:10" ht="30" x14ac:dyDescent="0.25">
      <c r="B224" s="69" t="s">
        <v>1082</v>
      </c>
      <c r="C224" s="70">
        <v>44905</v>
      </c>
      <c r="D224" s="73" t="s">
        <v>1083</v>
      </c>
      <c r="E224" s="73"/>
      <c r="F224" s="193"/>
      <c r="G224" s="105">
        <v>37.200000000000003</v>
      </c>
      <c r="H224" s="105">
        <v>44.1</v>
      </c>
      <c r="I224" s="108">
        <v>52.8</v>
      </c>
      <c r="J224">
        <v>25</v>
      </c>
    </row>
    <row r="225" spans="2:10" x14ac:dyDescent="0.25">
      <c r="B225" s="69" t="s">
        <v>1084</v>
      </c>
      <c r="C225" s="70">
        <v>44914</v>
      </c>
      <c r="D225" s="73" t="s">
        <v>1085</v>
      </c>
      <c r="E225" s="73"/>
      <c r="F225" s="193"/>
      <c r="G225" s="106">
        <v>37.5</v>
      </c>
      <c r="H225" s="106">
        <v>48.1</v>
      </c>
      <c r="I225" s="106">
        <v>56.8</v>
      </c>
      <c r="J225">
        <v>25</v>
      </c>
    </row>
    <row r="226" spans="2:10" x14ac:dyDescent="0.25">
      <c r="B226" s="69" t="s">
        <v>1087</v>
      </c>
      <c r="C226" s="70">
        <v>44915</v>
      </c>
      <c r="D226" s="73" t="s">
        <v>1099</v>
      </c>
      <c r="E226" s="73"/>
      <c r="F226" s="193"/>
      <c r="G226" s="114"/>
      <c r="H226" s="106">
        <v>36.299999999999997</v>
      </c>
      <c r="I226" s="108">
        <v>44.3</v>
      </c>
      <c r="J226">
        <v>25</v>
      </c>
    </row>
    <row r="227" spans="2:10" x14ac:dyDescent="0.25">
      <c r="B227" s="69" t="s">
        <v>1095</v>
      </c>
      <c r="C227" s="70">
        <v>44916</v>
      </c>
      <c r="D227" s="73" t="s">
        <v>1098</v>
      </c>
      <c r="E227" s="73"/>
      <c r="F227" s="193"/>
      <c r="G227" s="114"/>
      <c r="H227" s="106">
        <v>47.7</v>
      </c>
      <c r="I227" s="115"/>
      <c r="J227">
        <v>25</v>
      </c>
    </row>
    <row r="228" spans="2:10" x14ac:dyDescent="0.25">
      <c r="B228" s="69" t="s">
        <v>1100</v>
      </c>
      <c r="C228" s="70">
        <v>44917</v>
      </c>
      <c r="D228" s="73" t="s">
        <v>1102</v>
      </c>
      <c r="E228" s="73"/>
      <c r="F228" s="193"/>
      <c r="G228" s="106">
        <v>40.299999999999997</v>
      </c>
      <c r="H228" s="106">
        <v>45.3</v>
      </c>
      <c r="I228" s="108">
        <v>53.5</v>
      </c>
      <c r="J228">
        <v>25</v>
      </c>
    </row>
    <row r="229" spans="2:10" x14ac:dyDescent="0.25">
      <c r="B229" s="69" t="s">
        <v>1109</v>
      </c>
      <c r="C229" s="70">
        <v>44924</v>
      </c>
      <c r="D229" s="104" t="s">
        <v>1110</v>
      </c>
      <c r="E229" s="104"/>
      <c r="F229" s="197"/>
      <c r="G229" s="113">
        <v>21.5</v>
      </c>
      <c r="H229" s="106">
        <v>25.2</v>
      </c>
      <c r="I229" s="106">
        <v>33.4</v>
      </c>
      <c r="J229">
        <v>25</v>
      </c>
    </row>
    <row r="230" spans="2:10" x14ac:dyDescent="0.25">
      <c r="B230" s="69" t="s">
        <v>1119</v>
      </c>
      <c r="C230" s="70">
        <v>44929</v>
      </c>
      <c r="D230" s="104" t="s">
        <v>1120</v>
      </c>
      <c r="E230" s="104"/>
      <c r="F230" s="197"/>
      <c r="G230" s="106">
        <v>40.700000000000003</v>
      </c>
      <c r="H230" s="106">
        <v>49.5</v>
      </c>
      <c r="I230" s="108">
        <v>58.5</v>
      </c>
      <c r="J230">
        <v>25</v>
      </c>
    </row>
    <row r="231" spans="2:10" x14ac:dyDescent="0.25">
      <c r="B231" s="69" t="s">
        <v>1122</v>
      </c>
      <c r="C231" s="70">
        <v>44932</v>
      </c>
      <c r="D231" s="104" t="s">
        <v>1123</v>
      </c>
      <c r="E231" s="104"/>
      <c r="F231" s="197"/>
      <c r="G231" s="106">
        <v>31.7</v>
      </c>
      <c r="H231" s="108">
        <v>41.1</v>
      </c>
      <c r="I231" s="160"/>
      <c r="J231">
        <v>25</v>
      </c>
    </row>
    <row r="232" spans="2:10" x14ac:dyDescent="0.25">
      <c r="B232" s="69" t="s">
        <v>1127</v>
      </c>
      <c r="C232" s="70">
        <v>44935</v>
      </c>
      <c r="D232" s="73" t="s">
        <v>1133</v>
      </c>
      <c r="E232" s="73"/>
      <c r="F232" s="193"/>
      <c r="G232" s="106">
        <v>37.4</v>
      </c>
      <c r="H232" s="159"/>
      <c r="I232" s="159"/>
      <c r="J232">
        <v>25</v>
      </c>
    </row>
    <row r="233" spans="2:10" x14ac:dyDescent="0.25">
      <c r="B233" s="69" t="s">
        <v>1129</v>
      </c>
      <c r="C233" s="70">
        <v>44936</v>
      </c>
      <c r="D233" s="71" t="s">
        <v>1136</v>
      </c>
      <c r="E233" s="71"/>
      <c r="F233" s="192"/>
      <c r="G233" s="106">
        <v>43.8</v>
      </c>
      <c r="H233" s="106">
        <v>48.5</v>
      </c>
      <c r="I233" s="108">
        <v>63.2</v>
      </c>
      <c r="J233">
        <v>25</v>
      </c>
    </row>
    <row r="234" spans="2:10" ht="30" x14ac:dyDescent="0.25">
      <c r="B234" s="69" t="s">
        <v>1131</v>
      </c>
      <c r="C234" s="70">
        <v>44937</v>
      </c>
      <c r="D234" s="73" t="s">
        <v>1132</v>
      </c>
      <c r="E234" s="73"/>
      <c r="F234" s="193"/>
      <c r="G234" s="105">
        <v>39.799999999999997</v>
      </c>
      <c r="H234" s="105">
        <v>40.9</v>
      </c>
      <c r="I234" s="129">
        <v>50.3</v>
      </c>
      <c r="J234">
        <v>25</v>
      </c>
    </row>
    <row r="235" spans="2:10" x14ac:dyDescent="0.25">
      <c r="B235" s="69" t="s">
        <v>1134</v>
      </c>
      <c r="C235" s="70">
        <v>44938</v>
      </c>
      <c r="D235" s="73" t="s">
        <v>1135</v>
      </c>
      <c r="E235" s="73"/>
      <c r="F235" s="193"/>
      <c r="G235" s="106">
        <v>34.9</v>
      </c>
      <c r="H235" s="106">
        <v>44.6</v>
      </c>
      <c r="I235" s="108">
        <v>62.8</v>
      </c>
      <c r="J235">
        <v>25</v>
      </c>
    </row>
    <row r="236" spans="2:10" x14ac:dyDescent="0.25">
      <c r="B236" s="69" t="s">
        <v>1139</v>
      </c>
      <c r="C236" s="70">
        <v>44950</v>
      </c>
      <c r="D236" s="73" t="s">
        <v>1140</v>
      </c>
      <c r="E236" s="73"/>
      <c r="F236" s="193"/>
      <c r="G236" s="108">
        <v>27.9</v>
      </c>
      <c r="H236" s="108">
        <v>34.799999999999997</v>
      </c>
      <c r="I236" s="153">
        <v>47.7</v>
      </c>
      <c r="J236">
        <v>25</v>
      </c>
    </row>
    <row r="237" spans="2:10" x14ac:dyDescent="0.25">
      <c r="B237" s="69" t="s">
        <v>1141</v>
      </c>
      <c r="C237" s="70">
        <v>44951</v>
      </c>
      <c r="D237" s="73" t="s">
        <v>1142</v>
      </c>
      <c r="E237" s="73"/>
      <c r="F237" s="193"/>
      <c r="G237" s="120"/>
      <c r="H237" s="108">
        <v>41.5</v>
      </c>
      <c r="I237" s="153">
        <v>65</v>
      </c>
      <c r="J237">
        <v>25</v>
      </c>
    </row>
    <row r="238" spans="2:10" ht="30" x14ac:dyDescent="0.25">
      <c r="B238" s="69" t="s">
        <v>1143</v>
      </c>
      <c r="C238" s="70">
        <v>44952</v>
      </c>
      <c r="D238" s="73" t="s">
        <v>1144</v>
      </c>
      <c r="E238" s="73"/>
      <c r="F238" s="193"/>
      <c r="G238" s="129">
        <v>35.700000000000003</v>
      </c>
      <c r="H238" s="129">
        <v>40</v>
      </c>
      <c r="I238" s="152">
        <v>56.5</v>
      </c>
      <c r="J238">
        <v>25</v>
      </c>
    </row>
    <row r="239" spans="2:10" ht="30" x14ac:dyDescent="0.25">
      <c r="B239" s="69" t="s">
        <v>1145</v>
      </c>
      <c r="C239" s="70">
        <v>44953</v>
      </c>
      <c r="D239" s="97" t="s">
        <v>1146</v>
      </c>
      <c r="E239" s="97"/>
      <c r="F239" s="194"/>
      <c r="G239" s="129">
        <v>33.799999999999997</v>
      </c>
      <c r="H239" s="129">
        <v>39.200000000000003</v>
      </c>
      <c r="I239" s="152">
        <v>49</v>
      </c>
      <c r="J239">
        <v>25</v>
      </c>
    </row>
    <row r="240" spans="2:10" x14ac:dyDescent="0.25">
      <c r="B240" s="69" t="s">
        <v>1148</v>
      </c>
      <c r="C240" s="70">
        <v>44954</v>
      </c>
      <c r="D240" s="97" t="s">
        <v>1147</v>
      </c>
      <c r="E240" s="97"/>
      <c r="F240" s="194"/>
      <c r="G240" s="108">
        <v>39.299999999999997</v>
      </c>
      <c r="H240" s="108">
        <v>40.6</v>
      </c>
      <c r="I240" s="108">
        <v>53.2</v>
      </c>
      <c r="J240">
        <v>25</v>
      </c>
    </row>
    <row r="241" spans="2:10" x14ac:dyDescent="0.25">
      <c r="B241" s="69" t="s">
        <v>1152</v>
      </c>
      <c r="C241" s="70">
        <v>44956</v>
      </c>
      <c r="D241" s="149" t="s">
        <v>1153</v>
      </c>
      <c r="E241" s="149"/>
      <c r="F241" s="198"/>
      <c r="G241" s="108">
        <v>32.799999999999997</v>
      </c>
      <c r="H241" s="108">
        <v>37.6</v>
      </c>
      <c r="I241" s="108">
        <v>48.4</v>
      </c>
      <c r="J241">
        <v>25</v>
      </c>
    </row>
    <row r="242" spans="2:10" x14ac:dyDescent="0.25">
      <c r="B242" s="69" t="s">
        <v>1154</v>
      </c>
      <c r="C242" s="70">
        <v>44957</v>
      </c>
      <c r="D242" s="150" t="s">
        <v>1158</v>
      </c>
      <c r="E242" s="150"/>
      <c r="F242" s="199"/>
      <c r="G242" s="151">
        <v>32.6</v>
      </c>
      <c r="H242" s="108">
        <v>39.1</v>
      </c>
      <c r="I242" s="108">
        <v>53.5</v>
      </c>
      <c r="J242">
        <v>25</v>
      </c>
    </row>
    <row r="243" spans="2:10" x14ac:dyDescent="0.25">
      <c r="B243" s="69" t="s">
        <v>1155</v>
      </c>
      <c r="C243" s="70">
        <v>44958</v>
      </c>
      <c r="D243" s="149" t="s">
        <v>1157</v>
      </c>
      <c r="E243" s="149"/>
      <c r="F243" s="198"/>
      <c r="G243" s="113">
        <v>21.3</v>
      </c>
      <c r="H243" s="108">
        <v>25.8</v>
      </c>
      <c r="I243" s="108">
        <v>38.1</v>
      </c>
      <c r="J243">
        <v>25</v>
      </c>
    </row>
    <row r="244" spans="2:10" x14ac:dyDescent="0.25">
      <c r="B244" s="69" t="s">
        <v>1156</v>
      </c>
      <c r="C244" s="70">
        <v>44959</v>
      </c>
      <c r="D244" s="150" t="s">
        <v>1233</v>
      </c>
      <c r="E244" s="150"/>
      <c r="F244" s="199"/>
      <c r="G244" s="151">
        <v>28.6</v>
      </c>
      <c r="H244" s="108">
        <v>41.6</v>
      </c>
      <c r="I244" s="108">
        <v>51.4</v>
      </c>
      <c r="J244">
        <v>25</v>
      </c>
    </row>
    <row r="245" spans="2:10" ht="30" x14ac:dyDescent="0.25">
      <c r="B245" s="69" t="s">
        <v>1228</v>
      </c>
      <c r="C245" s="70">
        <v>44960</v>
      </c>
      <c r="D245" s="149" t="s">
        <v>1232</v>
      </c>
      <c r="E245" s="149"/>
      <c r="F245" s="198"/>
      <c r="G245" s="129">
        <v>30.4</v>
      </c>
      <c r="H245" s="129">
        <v>38</v>
      </c>
      <c r="I245" s="129">
        <v>49.2</v>
      </c>
      <c r="J245">
        <v>25</v>
      </c>
    </row>
    <row r="246" spans="2:10" ht="30" x14ac:dyDescent="0.25">
      <c r="B246" s="69" t="s">
        <v>1229</v>
      </c>
      <c r="C246" s="70">
        <v>44961</v>
      </c>
      <c r="D246" s="97" t="s">
        <v>1231</v>
      </c>
      <c r="E246" s="97"/>
      <c r="F246" s="194"/>
      <c r="G246" s="129">
        <v>35.299999999999997</v>
      </c>
      <c r="H246" s="129">
        <v>44.5</v>
      </c>
      <c r="I246" s="129">
        <v>49.5</v>
      </c>
      <c r="J246">
        <v>25</v>
      </c>
    </row>
    <row r="247" spans="2:10" ht="30" x14ac:dyDescent="0.25">
      <c r="B247" s="69" t="s">
        <v>1239</v>
      </c>
      <c r="C247" s="70">
        <v>44963</v>
      </c>
      <c r="D247" s="97" t="s">
        <v>1277</v>
      </c>
      <c r="E247" s="97"/>
      <c r="F247" s="194"/>
      <c r="G247" s="129">
        <v>36</v>
      </c>
      <c r="H247" s="129">
        <v>44.2</v>
      </c>
      <c r="I247" s="129">
        <v>54.8</v>
      </c>
      <c r="J247">
        <v>25</v>
      </c>
    </row>
    <row r="248" spans="2:10" x14ac:dyDescent="0.25">
      <c r="B248" s="69" t="s">
        <v>1234</v>
      </c>
      <c r="C248" s="70">
        <v>44964</v>
      </c>
      <c r="D248" s="97" t="s">
        <v>1243</v>
      </c>
      <c r="E248" s="97"/>
      <c r="F248" s="194"/>
      <c r="G248" s="107">
        <v>22.8</v>
      </c>
      <c r="H248" s="108">
        <v>31.4</v>
      </c>
      <c r="I248" s="129">
        <v>37.4</v>
      </c>
      <c r="J248">
        <v>25</v>
      </c>
    </row>
    <row r="249" spans="2:10" x14ac:dyDescent="0.25">
      <c r="B249" s="69" t="s">
        <v>1235</v>
      </c>
      <c r="C249" s="70">
        <v>44965</v>
      </c>
      <c r="D249" s="97" t="s">
        <v>1238</v>
      </c>
      <c r="E249" s="97"/>
      <c r="F249" s="194"/>
      <c r="G249" s="129">
        <v>29.8</v>
      </c>
      <c r="H249" s="108">
        <v>40</v>
      </c>
      <c r="I249" s="129">
        <v>41.3</v>
      </c>
      <c r="J249">
        <v>25</v>
      </c>
    </row>
    <row r="250" spans="2:10" x14ac:dyDescent="0.25">
      <c r="B250" s="69" t="s">
        <v>1236</v>
      </c>
      <c r="C250" s="70">
        <v>44970</v>
      </c>
      <c r="D250" s="97" t="s">
        <v>1237</v>
      </c>
      <c r="E250" s="97"/>
      <c r="F250" s="194"/>
      <c r="G250" s="129">
        <v>38.4</v>
      </c>
      <c r="H250" s="120"/>
      <c r="I250" s="152">
        <v>50.4</v>
      </c>
      <c r="J250">
        <v>25</v>
      </c>
    </row>
    <row r="251" spans="2:10" x14ac:dyDescent="0.25">
      <c r="B251" s="69" t="s">
        <v>1230</v>
      </c>
      <c r="C251" s="70">
        <v>44971</v>
      </c>
      <c r="D251" s="97" t="s">
        <v>1278</v>
      </c>
      <c r="E251" s="97"/>
      <c r="F251" s="194"/>
      <c r="G251" s="129">
        <v>38.6</v>
      </c>
      <c r="H251" s="108">
        <v>49.8</v>
      </c>
      <c r="I251" s="105">
        <v>50.4</v>
      </c>
      <c r="J251">
        <v>25</v>
      </c>
    </row>
    <row r="252" spans="2:10" x14ac:dyDescent="0.25">
      <c r="B252" s="69" t="s">
        <v>1249</v>
      </c>
      <c r="C252" s="70">
        <v>44972</v>
      </c>
      <c r="D252" s="97" t="s">
        <v>1253</v>
      </c>
      <c r="E252" s="97"/>
      <c r="F252" s="194"/>
      <c r="G252" s="120"/>
      <c r="H252" s="108">
        <v>51.7</v>
      </c>
      <c r="I252" s="129">
        <v>54.1</v>
      </c>
      <c r="J252">
        <v>25</v>
      </c>
    </row>
    <row r="253" spans="2:10" x14ac:dyDescent="0.25">
      <c r="B253" s="69" t="s">
        <v>1248</v>
      </c>
      <c r="C253" s="70">
        <v>44973</v>
      </c>
      <c r="D253" s="97" t="s">
        <v>1251</v>
      </c>
      <c r="E253" s="97"/>
      <c r="F253" s="194"/>
      <c r="G253" s="120"/>
      <c r="H253" s="108">
        <v>45.2</v>
      </c>
      <c r="I253" s="129">
        <v>48.6</v>
      </c>
      <c r="J253">
        <v>25</v>
      </c>
    </row>
    <row r="254" spans="2:10" x14ac:dyDescent="0.25">
      <c r="B254" s="69" t="s">
        <v>1247</v>
      </c>
      <c r="C254" s="70">
        <v>44974</v>
      </c>
      <c r="D254" s="97" t="s">
        <v>1250</v>
      </c>
      <c r="E254" s="97"/>
      <c r="F254" s="194"/>
      <c r="G254" s="120"/>
      <c r="H254" s="153">
        <v>41</v>
      </c>
      <c r="I254" s="152">
        <v>50.7</v>
      </c>
      <c r="J254">
        <v>25</v>
      </c>
    </row>
    <row r="255" spans="2:10" x14ac:dyDescent="0.25">
      <c r="B255" s="69" t="s">
        <v>1246</v>
      </c>
      <c r="C255" s="70">
        <v>44975</v>
      </c>
      <c r="D255" s="97" t="s">
        <v>1254</v>
      </c>
      <c r="E255" s="97"/>
      <c r="F255" s="194"/>
      <c r="G255" s="129">
        <v>54.9</v>
      </c>
      <c r="H255" s="158"/>
      <c r="I255" s="152">
        <v>59.4</v>
      </c>
      <c r="J255">
        <v>25</v>
      </c>
    </row>
    <row r="256" spans="2:10" ht="30" x14ac:dyDescent="0.25">
      <c r="B256" s="69" t="s">
        <v>1245</v>
      </c>
      <c r="C256" s="70">
        <v>44977</v>
      </c>
      <c r="D256" s="97" t="s">
        <v>1252</v>
      </c>
      <c r="E256" s="97"/>
      <c r="F256" s="194"/>
      <c r="G256" s="129">
        <v>47.6</v>
      </c>
      <c r="H256" s="161"/>
      <c r="I256" s="152">
        <v>58.3</v>
      </c>
      <c r="J256">
        <v>25</v>
      </c>
    </row>
    <row r="257" spans="2:11" ht="30" x14ac:dyDescent="0.25">
      <c r="B257" s="69" t="s">
        <v>1241</v>
      </c>
      <c r="C257" s="70">
        <v>44978</v>
      </c>
      <c r="D257" s="97" t="s">
        <v>2105</v>
      </c>
      <c r="E257" s="97"/>
      <c r="F257" s="194"/>
      <c r="G257" s="152">
        <v>50.3</v>
      </c>
      <c r="H257" s="129">
        <v>56.2</v>
      </c>
      <c r="I257" s="129">
        <v>69.8</v>
      </c>
      <c r="J257">
        <v>25</v>
      </c>
    </row>
    <row r="258" spans="2:11" ht="30" x14ac:dyDescent="0.25">
      <c r="B258" s="69" t="s">
        <v>1242</v>
      </c>
      <c r="C258" s="70">
        <v>44978</v>
      </c>
      <c r="D258" s="97" t="s">
        <v>1244</v>
      </c>
      <c r="E258" s="97"/>
      <c r="F258" s="194"/>
      <c r="G258" s="152">
        <v>28.2</v>
      </c>
      <c r="H258" s="129">
        <v>34.5</v>
      </c>
      <c r="I258" s="129">
        <v>43.6</v>
      </c>
      <c r="J258">
        <v>25</v>
      </c>
    </row>
    <row r="259" spans="2:11" ht="30" x14ac:dyDescent="0.25">
      <c r="B259" s="69" t="s">
        <v>1240</v>
      </c>
      <c r="C259" s="70">
        <v>44979</v>
      </c>
      <c r="D259" s="97" t="s">
        <v>1264</v>
      </c>
      <c r="E259" s="97"/>
      <c r="F259" s="194"/>
      <c r="G259" s="129">
        <v>43</v>
      </c>
      <c r="H259" s="129">
        <v>50.8</v>
      </c>
      <c r="I259" s="129">
        <v>69.3</v>
      </c>
      <c r="J259">
        <v>25</v>
      </c>
    </row>
    <row r="260" spans="2:11" ht="30" x14ac:dyDescent="0.25">
      <c r="B260" s="69" t="s">
        <v>1262</v>
      </c>
      <c r="C260" s="70">
        <v>44980</v>
      </c>
      <c r="D260" s="97" t="s">
        <v>1263</v>
      </c>
      <c r="E260" s="97"/>
      <c r="F260" s="194"/>
      <c r="G260" s="129">
        <v>49</v>
      </c>
      <c r="H260" s="129">
        <v>51.8</v>
      </c>
      <c r="I260" s="129">
        <v>65.3</v>
      </c>
      <c r="J260">
        <v>25</v>
      </c>
    </row>
    <row r="261" spans="2:11" ht="30" x14ac:dyDescent="0.25">
      <c r="B261" s="69" t="s">
        <v>1261</v>
      </c>
      <c r="C261" s="70">
        <v>44981</v>
      </c>
      <c r="D261" s="97" t="s">
        <v>1268</v>
      </c>
      <c r="E261" s="97"/>
      <c r="F261" s="194"/>
      <c r="G261" s="129">
        <v>34.700000000000003</v>
      </c>
      <c r="H261" s="129">
        <v>36.4</v>
      </c>
      <c r="I261" s="129">
        <v>46.1</v>
      </c>
      <c r="J261">
        <v>25</v>
      </c>
    </row>
    <row r="262" spans="2:11" ht="30" x14ac:dyDescent="0.25">
      <c r="B262" s="69" t="s">
        <v>1260</v>
      </c>
      <c r="C262" s="70">
        <v>44982</v>
      </c>
      <c r="D262" s="97" t="s">
        <v>1265</v>
      </c>
      <c r="E262" s="97"/>
      <c r="F262" s="194"/>
      <c r="G262" s="129">
        <v>36.299999999999997</v>
      </c>
      <c r="H262" s="129">
        <v>40</v>
      </c>
      <c r="I262" s="129">
        <v>52.2</v>
      </c>
      <c r="J262">
        <v>25</v>
      </c>
    </row>
    <row r="263" spans="2:11" ht="30" x14ac:dyDescent="0.25">
      <c r="B263" s="69" t="s">
        <v>1259</v>
      </c>
      <c r="C263" s="70">
        <v>44984</v>
      </c>
      <c r="D263" s="97" t="s">
        <v>1266</v>
      </c>
      <c r="E263" s="97"/>
      <c r="F263" s="194"/>
      <c r="G263" s="129">
        <v>42.1</v>
      </c>
      <c r="H263" s="108">
        <v>50</v>
      </c>
      <c r="I263" s="129">
        <v>60.7</v>
      </c>
      <c r="J263">
        <v>25</v>
      </c>
    </row>
    <row r="264" spans="2:11" x14ac:dyDescent="0.25">
      <c r="B264" s="69" t="s">
        <v>1267</v>
      </c>
      <c r="C264" s="70">
        <v>44985</v>
      </c>
      <c r="D264" s="97" t="s">
        <v>1269</v>
      </c>
      <c r="E264" s="97"/>
      <c r="F264" s="194"/>
      <c r="G264" s="129">
        <v>37.299999999999997</v>
      </c>
      <c r="H264" s="108">
        <v>44.4</v>
      </c>
      <c r="I264" s="129">
        <v>60.9</v>
      </c>
      <c r="J264">
        <v>25</v>
      </c>
    </row>
    <row r="265" spans="2:11" ht="30" x14ac:dyDescent="0.25">
      <c r="B265" s="69" t="s">
        <v>1270</v>
      </c>
      <c r="C265" s="70">
        <v>44986</v>
      </c>
      <c r="D265" s="97" t="s">
        <v>1271</v>
      </c>
      <c r="E265" s="97"/>
      <c r="F265" s="194"/>
      <c r="G265" s="152">
        <v>41.1</v>
      </c>
      <c r="H265" s="129">
        <v>50.4</v>
      </c>
      <c r="I265" s="129">
        <v>62.7</v>
      </c>
      <c r="J265">
        <v>25</v>
      </c>
      <c r="K265">
        <f>5/143</f>
        <v>3.4965034965034968E-2</v>
      </c>
    </row>
    <row r="266" spans="2:11" x14ac:dyDescent="0.25">
      <c r="B266" s="69" t="s">
        <v>1274</v>
      </c>
      <c r="C266" s="70">
        <v>44987</v>
      </c>
      <c r="D266" s="97" t="s">
        <v>1273</v>
      </c>
      <c r="E266" s="97"/>
      <c r="F266" s="194"/>
      <c r="G266" s="129">
        <v>45.1</v>
      </c>
      <c r="H266" s="129">
        <v>49.9</v>
      </c>
      <c r="I266" s="129">
        <v>60.1</v>
      </c>
      <c r="J266">
        <v>25</v>
      </c>
    </row>
    <row r="267" spans="2:11" ht="30" x14ac:dyDescent="0.25">
      <c r="B267" s="69" t="s">
        <v>1275</v>
      </c>
      <c r="C267" s="70">
        <v>44988</v>
      </c>
      <c r="D267" s="97" t="s">
        <v>1279</v>
      </c>
      <c r="E267" s="97"/>
      <c r="F267" s="194"/>
      <c r="G267" s="129">
        <v>48.9</v>
      </c>
      <c r="H267" s="129">
        <v>59.2</v>
      </c>
      <c r="I267" s="129">
        <v>70.3</v>
      </c>
      <c r="J267">
        <v>25</v>
      </c>
    </row>
    <row r="268" spans="2:11" ht="30" x14ac:dyDescent="0.25">
      <c r="B268" s="69" t="s">
        <v>1276</v>
      </c>
      <c r="C268" s="70">
        <v>44989</v>
      </c>
      <c r="D268" s="97" t="s">
        <v>1280</v>
      </c>
      <c r="E268" s="97"/>
      <c r="F268" s="194"/>
      <c r="G268" s="129">
        <v>42.3</v>
      </c>
      <c r="H268" s="152">
        <v>45.4</v>
      </c>
      <c r="I268" s="129">
        <v>58.1</v>
      </c>
      <c r="J268">
        <v>25</v>
      </c>
    </row>
    <row r="269" spans="2:11" x14ac:dyDescent="0.25">
      <c r="B269" s="69" t="s">
        <v>1281</v>
      </c>
      <c r="C269" s="70">
        <v>44991</v>
      </c>
      <c r="D269" s="97" t="s">
        <v>1282</v>
      </c>
      <c r="E269" s="97"/>
      <c r="F269" s="194"/>
      <c r="G269" s="129">
        <v>44.3</v>
      </c>
      <c r="H269" s="152">
        <v>48.6</v>
      </c>
      <c r="I269" s="129">
        <v>57.9</v>
      </c>
      <c r="J269">
        <v>25</v>
      </c>
    </row>
    <row r="270" spans="2:11" x14ac:dyDescent="0.25">
      <c r="B270" s="69" t="s">
        <v>1283</v>
      </c>
      <c r="C270" s="70">
        <v>44992</v>
      </c>
      <c r="D270" s="97" t="s">
        <v>1284</v>
      </c>
      <c r="E270" s="97"/>
      <c r="F270" s="194"/>
      <c r="G270" s="129">
        <v>37.6</v>
      </c>
      <c r="H270" s="105">
        <v>42.9</v>
      </c>
      <c r="I270" s="129">
        <v>49.2</v>
      </c>
      <c r="J270">
        <v>25</v>
      </c>
    </row>
    <row r="271" spans="2:11" ht="30" x14ac:dyDescent="0.25">
      <c r="B271" s="69" t="s">
        <v>1288</v>
      </c>
      <c r="C271" s="70">
        <v>44993</v>
      </c>
      <c r="D271" s="97" t="s">
        <v>1287</v>
      </c>
      <c r="E271" s="97"/>
      <c r="F271" s="194"/>
      <c r="G271" s="152">
        <v>45.1</v>
      </c>
      <c r="H271" s="129">
        <v>49.5</v>
      </c>
      <c r="I271" s="129">
        <v>60.6</v>
      </c>
      <c r="J271">
        <v>25</v>
      </c>
    </row>
    <row r="272" spans="2:11" ht="30" x14ac:dyDescent="0.25">
      <c r="B272" s="69" t="s">
        <v>1289</v>
      </c>
      <c r="C272" s="70">
        <v>44994</v>
      </c>
      <c r="D272" s="97" t="s">
        <v>1290</v>
      </c>
      <c r="E272" s="97"/>
      <c r="F272" s="194"/>
      <c r="G272" s="152">
        <v>50.8</v>
      </c>
      <c r="H272" s="152">
        <v>52.6</v>
      </c>
      <c r="I272" s="129">
        <v>62</v>
      </c>
      <c r="J272">
        <v>25</v>
      </c>
    </row>
    <row r="273" spans="2:10" ht="30" x14ac:dyDescent="0.25">
      <c r="B273" s="69" t="s">
        <v>1291</v>
      </c>
      <c r="C273" s="70">
        <v>44995</v>
      </c>
      <c r="D273" s="97" t="s">
        <v>2106</v>
      </c>
      <c r="E273" s="97"/>
      <c r="F273" s="194"/>
      <c r="G273" s="152">
        <v>36.9</v>
      </c>
      <c r="H273" s="152">
        <v>40.700000000000003</v>
      </c>
      <c r="I273" s="129">
        <v>49</v>
      </c>
      <c r="J273">
        <v>25</v>
      </c>
    </row>
    <row r="274" spans="2:10" x14ac:dyDescent="0.25">
      <c r="B274" s="69" t="s">
        <v>1292</v>
      </c>
      <c r="C274" s="70">
        <v>44996</v>
      </c>
      <c r="D274" s="97" t="s">
        <v>1293</v>
      </c>
      <c r="E274" s="97"/>
      <c r="F274" s="194"/>
      <c r="G274" s="152">
        <v>42.5</v>
      </c>
      <c r="H274" s="129">
        <v>49.4</v>
      </c>
      <c r="I274" s="129">
        <v>61.8</v>
      </c>
      <c r="J274">
        <v>25</v>
      </c>
    </row>
    <row r="275" spans="2:10" ht="30" x14ac:dyDescent="0.25">
      <c r="B275" s="69" t="s">
        <v>1294</v>
      </c>
      <c r="C275" s="70">
        <v>44998</v>
      </c>
      <c r="D275" s="97" t="s">
        <v>1302</v>
      </c>
      <c r="E275" s="97"/>
      <c r="F275" s="194"/>
      <c r="G275" s="152">
        <v>39</v>
      </c>
      <c r="H275" s="129">
        <v>48.4</v>
      </c>
      <c r="I275" s="129">
        <v>57.2</v>
      </c>
      <c r="J275">
        <v>25</v>
      </c>
    </row>
    <row r="276" spans="2:10" x14ac:dyDescent="0.25">
      <c r="B276" s="69" t="s">
        <v>1295</v>
      </c>
      <c r="C276" s="70">
        <v>44999</v>
      </c>
      <c r="D276" s="97" t="s">
        <v>1297</v>
      </c>
      <c r="E276" s="97"/>
      <c r="F276" s="194"/>
      <c r="G276" s="152">
        <v>35.5</v>
      </c>
      <c r="H276" s="129">
        <v>43.1</v>
      </c>
      <c r="I276" s="129">
        <v>49</v>
      </c>
      <c r="J276">
        <v>25</v>
      </c>
    </row>
    <row r="277" spans="2:10" x14ac:dyDescent="0.25">
      <c r="B277" s="69" t="s">
        <v>1296</v>
      </c>
      <c r="C277" s="70">
        <v>44999</v>
      </c>
      <c r="D277" s="97" t="s">
        <v>1305</v>
      </c>
      <c r="E277" s="97"/>
      <c r="F277" s="194"/>
      <c r="G277" s="152">
        <v>35.1</v>
      </c>
      <c r="H277" s="129">
        <v>42.1</v>
      </c>
      <c r="I277" s="129">
        <v>49.6</v>
      </c>
      <c r="J277">
        <v>25</v>
      </c>
    </row>
    <row r="278" spans="2:10" x14ac:dyDescent="0.25">
      <c r="B278" s="69" t="s">
        <v>1298</v>
      </c>
      <c r="C278" s="70">
        <v>45000</v>
      </c>
      <c r="D278" s="97" t="s">
        <v>1299</v>
      </c>
      <c r="E278" s="97"/>
      <c r="F278" s="194"/>
      <c r="G278" s="152">
        <v>36.200000000000003</v>
      </c>
      <c r="H278" s="129">
        <v>40</v>
      </c>
      <c r="I278" s="129">
        <v>49.7</v>
      </c>
      <c r="J278">
        <v>25</v>
      </c>
    </row>
    <row r="279" spans="2:10" x14ac:dyDescent="0.25">
      <c r="B279" s="69" t="s">
        <v>1300</v>
      </c>
      <c r="C279" s="70">
        <v>45000</v>
      </c>
      <c r="D279" s="97" t="s">
        <v>1301</v>
      </c>
      <c r="E279" s="97"/>
      <c r="F279" s="194"/>
      <c r="G279" s="152">
        <v>27.7</v>
      </c>
      <c r="H279" s="129">
        <v>32.200000000000003</v>
      </c>
      <c r="I279" s="129">
        <v>40.700000000000003</v>
      </c>
      <c r="J279">
        <v>25</v>
      </c>
    </row>
    <row r="280" spans="2:10" x14ac:dyDescent="0.25">
      <c r="B280" s="69" t="s">
        <v>1303</v>
      </c>
      <c r="C280" s="70">
        <v>45001</v>
      </c>
      <c r="D280" s="97" t="s">
        <v>1304</v>
      </c>
      <c r="E280" s="97"/>
      <c r="F280" s="194"/>
      <c r="G280" s="152">
        <v>32.700000000000003</v>
      </c>
      <c r="H280" s="129">
        <v>38.1</v>
      </c>
      <c r="I280" s="129">
        <v>47.8</v>
      </c>
      <c r="J280">
        <v>25</v>
      </c>
    </row>
    <row r="281" spans="2:10" ht="30" x14ac:dyDescent="0.25">
      <c r="B281" s="69" t="s">
        <v>1306</v>
      </c>
      <c r="C281" s="70">
        <v>45002</v>
      </c>
      <c r="D281" s="97" t="s">
        <v>1315</v>
      </c>
      <c r="E281" s="97"/>
      <c r="F281" s="194"/>
      <c r="G281" s="129">
        <v>36.200000000000003</v>
      </c>
      <c r="H281" s="129">
        <v>43.1</v>
      </c>
      <c r="I281" s="152">
        <v>51.9</v>
      </c>
      <c r="J281">
        <v>25</v>
      </c>
    </row>
    <row r="282" spans="2:10" x14ac:dyDescent="0.25">
      <c r="B282" s="69" t="s">
        <v>1308</v>
      </c>
      <c r="C282" s="70">
        <v>45003</v>
      </c>
      <c r="D282" s="163" t="s">
        <v>1309</v>
      </c>
      <c r="E282" s="163"/>
      <c r="F282" s="161"/>
      <c r="G282" s="129">
        <v>40.1</v>
      </c>
      <c r="H282" s="108">
        <v>45</v>
      </c>
      <c r="I282" s="152">
        <v>54.8</v>
      </c>
      <c r="J282">
        <v>25</v>
      </c>
    </row>
    <row r="283" spans="2:10" x14ac:dyDescent="0.25">
      <c r="B283" s="69" t="s">
        <v>1310</v>
      </c>
      <c r="C283" s="70">
        <v>45003</v>
      </c>
      <c r="D283" s="97" t="s">
        <v>1311</v>
      </c>
      <c r="E283" s="97"/>
      <c r="F283" s="194"/>
      <c r="G283" s="129">
        <v>39.299999999999997</v>
      </c>
      <c r="H283" s="108">
        <v>44.8</v>
      </c>
      <c r="I283" s="152">
        <v>54.6</v>
      </c>
      <c r="J283">
        <v>25</v>
      </c>
    </row>
    <row r="284" spans="2:10" ht="30" x14ac:dyDescent="0.25">
      <c r="B284" s="69" t="s">
        <v>1312</v>
      </c>
      <c r="C284" s="70">
        <v>45005</v>
      </c>
      <c r="D284" s="164" t="s">
        <v>1442</v>
      </c>
      <c r="E284" s="164"/>
      <c r="F284" s="200"/>
      <c r="G284" s="129">
        <v>38.700000000000003</v>
      </c>
      <c r="H284" s="129">
        <v>45.2</v>
      </c>
      <c r="I284" s="152">
        <v>51</v>
      </c>
      <c r="J284">
        <v>25</v>
      </c>
    </row>
    <row r="285" spans="2:10" x14ac:dyDescent="0.25">
      <c r="B285" s="69" t="s">
        <v>1313</v>
      </c>
      <c r="C285" s="70">
        <v>45005</v>
      </c>
      <c r="D285" s="163" t="s">
        <v>1314</v>
      </c>
      <c r="E285" s="163"/>
      <c r="F285" s="161"/>
      <c r="G285" s="129">
        <v>48.1</v>
      </c>
      <c r="H285" s="108">
        <v>55.1</v>
      </c>
      <c r="I285" s="152">
        <v>64.599999999999994</v>
      </c>
      <c r="J285">
        <v>25</v>
      </c>
    </row>
    <row r="286" spans="2:10" x14ac:dyDescent="0.25">
      <c r="B286" s="69" t="s">
        <v>1413</v>
      </c>
      <c r="C286" s="70">
        <v>45006</v>
      </c>
      <c r="D286" s="163" t="s">
        <v>2104</v>
      </c>
      <c r="E286" s="163"/>
      <c r="F286" s="161"/>
      <c r="G286" s="129">
        <v>34.4</v>
      </c>
      <c r="H286" s="108">
        <v>37.700000000000003</v>
      </c>
      <c r="I286" s="129">
        <v>44.2</v>
      </c>
      <c r="J286">
        <v>25</v>
      </c>
    </row>
    <row r="287" spans="2:10" x14ac:dyDescent="0.25">
      <c r="B287" s="69" t="s">
        <v>1414</v>
      </c>
      <c r="C287" s="70">
        <v>45006</v>
      </c>
      <c r="D287" s="163" t="s">
        <v>1415</v>
      </c>
      <c r="E287" s="163"/>
      <c r="F287" s="161"/>
      <c r="G287" s="129">
        <v>43.3</v>
      </c>
      <c r="H287" s="108">
        <v>46.6</v>
      </c>
      <c r="I287" s="129">
        <v>57.7</v>
      </c>
      <c r="J287">
        <v>25</v>
      </c>
    </row>
    <row r="288" spans="2:10" ht="30" x14ac:dyDescent="0.25">
      <c r="B288" s="69" t="s">
        <v>1437</v>
      </c>
      <c r="C288" s="70">
        <v>45007</v>
      </c>
      <c r="D288" s="164" t="s">
        <v>1439</v>
      </c>
      <c r="E288" s="164"/>
      <c r="F288" s="200"/>
      <c r="G288" s="129">
        <v>35.200000000000003</v>
      </c>
      <c r="H288" s="129">
        <v>44.3</v>
      </c>
      <c r="I288" s="129">
        <v>49.5</v>
      </c>
      <c r="J288">
        <v>25</v>
      </c>
    </row>
    <row r="289" spans="2:10" ht="30" x14ac:dyDescent="0.25">
      <c r="B289" s="69" t="s">
        <v>1441</v>
      </c>
      <c r="C289" s="70">
        <v>45008</v>
      </c>
      <c r="D289" s="164" t="s">
        <v>1446</v>
      </c>
      <c r="E289" s="164"/>
      <c r="F289" s="200"/>
      <c r="G289" s="129">
        <v>42.2</v>
      </c>
      <c r="H289" s="129">
        <v>44.8</v>
      </c>
      <c r="I289" s="129">
        <v>55.8</v>
      </c>
      <c r="J289">
        <v>25</v>
      </c>
    </row>
    <row r="290" spans="2:10" x14ac:dyDescent="0.25">
      <c r="B290" s="69" t="s">
        <v>1443</v>
      </c>
      <c r="C290" s="70">
        <v>45009</v>
      </c>
      <c r="D290" s="164" t="s">
        <v>1445</v>
      </c>
      <c r="E290" s="164"/>
      <c r="F290" s="200"/>
      <c r="G290" s="129">
        <v>27.2</v>
      </c>
      <c r="H290" s="129">
        <v>29.5</v>
      </c>
      <c r="I290" s="129">
        <v>37.5</v>
      </c>
      <c r="J290">
        <v>25</v>
      </c>
    </row>
    <row r="291" spans="2:10" x14ac:dyDescent="0.25">
      <c r="B291" s="69" t="s">
        <v>1444</v>
      </c>
      <c r="C291" s="70">
        <v>45010</v>
      </c>
      <c r="D291" s="164" t="s">
        <v>1452</v>
      </c>
      <c r="E291" s="164"/>
      <c r="F291" s="200"/>
      <c r="G291" s="129">
        <v>35.200000000000003</v>
      </c>
      <c r="H291" s="129">
        <v>38.799999999999997</v>
      </c>
      <c r="I291" s="129">
        <v>50.3</v>
      </c>
      <c r="J291">
        <v>25</v>
      </c>
    </row>
    <row r="292" spans="2:10" x14ac:dyDescent="0.25">
      <c r="B292" s="69" t="s">
        <v>1448</v>
      </c>
      <c r="C292" s="70">
        <v>45012</v>
      </c>
      <c r="D292" s="164" t="s">
        <v>1453</v>
      </c>
      <c r="E292" s="164"/>
      <c r="F292" s="200"/>
      <c r="G292" s="129">
        <v>27</v>
      </c>
      <c r="H292" s="129">
        <v>31.6</v>
      </c>
      <c r="I292" s="129">
        <v>39</v>
      </c>
      <c r="J292">
        <v>25</v>
      </c>
    </row>
    <row r="293" spans="2:10" ht="30" x14ac:dyDescent="0.25">
      <c r="B293" s="69" t="s">
        <v>1449</v>
      </c>
      <c r="C293" s="70">
        <v>45013</v>
      </c>
      <c r="D293" s="164" t="s">
        <v>1451</v>
      </c>
      <c r="E293" s="164"/>
      <c r="F293" s="200"/>
      <c r="G293" s="129">
        <v>32.6</v>
      </c>
      <c r="H293" s="129">
        <v>33.4</v>
      </c>
      <c r="I293" s="129">
        <v>44.7</v>
      </c>
      <c r="J293">
        <v>25</v>
      </c>
    </row>
    <row r="294" spans="2:10" x14ac:dyDescent="0.25">
      <c r="B294" s="69" t="s">
        <v>1450</v>
      </c>
      <c r="C294" s="70">
        <v>45014</v>
      </c>
      <c r="D294" s="164" t="s">
        <v>1455</v>
      </c>
      <c r="E294" s="164"/>
      <c r="F294" s="200"/>
      <c r="G294" s="129">
        <v>36.700000000000003</v>
      </c>
      <c r="H294" s="129">
        <v>41.8</v>
      </c>
      <c r="I294" s="129">
        <v>47.3</v>
      </c>
      <c r="J294">
        <v>25</v>
      </c>
    </row>
    <row r="295" spans="2:10" ht="30" x14ac:dyDescent="0.25">
      <c r="B295" s="69" t="s">
        <v>1454</v>
      </c>
      <c r="C295" s="70">
        <v>45015</v>
      </c>
      <c r="D295" s="164" t="s">
        <v>1457</v>
      </c>
      <c r="E295" s="207"/>
      <c r="F295" s="207"/>
      <c r="G295" s="129">
        <v>37.299999999999997</v>
      </c>
      <c r="H295" s="129">
        <v>42.2</v>
      </c>
      <c r="I295" s="129">
        <v>49.1</v>
      </c>
      <c r="J295">
        <v>25</v>
      </c>
    </row>
    <row r="296" spans="2:10" ht="30" x14ac:dyDescent="0.25">
      <c r="B296" s="69" t="s">
        <v>1459</v>
      </c>
      <c r="C296" s="70">
        <v>45016</v>
      </c>
      <c r="D296" s="164" t="s">
        <v>1913</v>
      </c>
      <c r="E296" s="207"/>
      <c r="F296" s="207"/>
      <c r="G296" s="129">
        <v>41.4</v>
      </c>
      <c r="H296" s="129">
        <v>44.8</v>
      </c>
      <c r="I296" s="129">
        <v>56.9</v>
      </c>
      <c r="J296">
        <v>25</v>
      </c>
    </row>
    <row r="297" spans="2:10" ht="30" x14ac:dyDescent="0.25">
      <c r="B297" s="69" t="s">
        <v>1466</v>
      </c>
      <c r="C297" s="70">
        <v>45019</v>
      </c>
      <c r="D297" s="164" t="s">
        <v>1864</v>
      </c>
      <c r="E297" s="207"/>
      <c r="F297" s="207"/>
      <c r="G297" s="129">
        <v>44.1</v>
      </c>
      <c r="H297" s="129">
        <v>51.6</v>
      </c>
      <c r="I297" s="129">
        <v>59</v>
      </c>
      <c r="J297">
        <v>25</v>
      </c>
    </row>
    <row r="298" spans="2:10" x14ac:dyDescent="0.25">
      <c r="B298" s="69" t="s">
        <v>1860</v>
      </c>
      <c r="C298" s="70">
        <v>45020</v>
      </c>
      <c r="D298" s="164" t="s">
        <v>1868</v>
      </c>
      <c r="E298" s="207"/>
      <c r="F298" s="207"/>
      <c r="G298" s="129">
        <v>50.7</v>
      </c>
      <c r="H298" s="108">
        <v>54.7</v>
      </c>
      <c r="I298" s="129">
        <v>64.900000000000006</v>
      </c>
      <c r="J298">
        <v>25</v>
      </c>
    </row>
    <row r="299" spans="2:10" x14ac:dyDescent="0.25">
      <c r="B299" s="69" t="s">
        <v>1865</v>
      </c>
      <c r="C299" s="70">
        <v>45021</v>
      </c>
      <c r="D299" s="164" t="s">
        <v>1866</v>
      </c>
      <c r="E299" s="207"/>
      <c r="F299" s="207"/>
      <c r="G299" s="129">
        <v>41.8</v>
      </c>
      <c r="H299" s="108">
        <v>43.4</v>
      </c>
      <c r="I299" s="129">
        <v>53.8</v>
      </c>
      <c r="J299">
        <v>25</v>
      </c>
    </row>
    <row r="300" spans="2:10" x14ac:dyDescent="0.25">
      <c r="B300" s="69" t="s">
        <v>1867</v>
      </c>
      <c r="C300" s="70">
        <v>45022</v>
      </c>
      <c r="D300" s="164" t="s">
        <v>1869</v>
      </c>
      <c r="E300" s="207"/>
      <c r="F300" s="207"/>
      <c r="G300" s="129">
        <v>39.799999999999997</v>
      </c>
      <c r="H300" s="108">
        <v>43.9</v>
      </c>
      <c r="I300" s="129">
        <v>53.9</v>
      </c>
      <c r="J300">
        <v>25</v>
      </c>
    </row>
    <row r="301" spans="2:10" x14ac:dyDescent="0.25">
      <c r="B301" s="69" t="s">
        <v>1895</v>
      </c>
      <c r="C301" s="70">
        <v>45026</v>
      </c>
      <c r="D301" s="164" t="s">
        <v>1896</v>
      </c>
      <c r="E301" s="207"/>
      <c r="F301" s="207"/>
      <c r="G301" s="129">
        <v>36.9</v>
      </c>
      <c r="H301" s="152">
        <v>44.7</v>
      </c>
      <c r="I301" s="129">
        <v>52.3</v>
      </c>
      <c r="J301">
        <v>25</v>
      </c>
    </row>
    <row r="302" spans="2:10" x14ac:dyDescent="0.25">
      <c r="B302" s="69" t="s">
        <v>1897</v>
      </c>
      <c r="C302" s="70">
        <v>45027</v>
      </c>
      <c r="D302" s="164" t="s">
        <v>1900</v>
      </c>
      <c r="E302" s="207"/>
      <c r="F302" s="207"/>
      <c r="G302" s="129">
        <v>39.299999999999997</v>
      </c>
      <c r="H302" s="129">
        <v>46</v>
      </c>
      <c r="I302" s="129">
        <v>53.5</v>
      </c>
      <c r="J302">
        <v>25</v>
      </c>
    </row>
    <row r="303" spans="2:10" x14ac:dyDescent="0.25">
      <c r="B303" s="69" t="s">
        <v>1898</v>
      </c>
      <c r="C303" s="70">
        <v>45028</v>
      </c>
      <c r="D303" s="164" t="s">
        <v>1899</v>
      </c>
      <c r="E303" s="207"/>
      <c r="F303" s="207"/>
      <c r="G303" s="129">
        <v>39.299999999999997</v>
      </c>
      <c r="H303" s="129">
        <v>45.3</v>
      </c>
      <c r="I303" s="129">
        <v>51.6</v>
      </c>
      <c r="J303">
        <v>25</v>
      </c>
    </row>
    <row r="304" spans="2:10" x14ac:dyDescent="0.25">
      <c r="B304" s="69" t="s">
        <v>1901</v>
      </c>
      <c r="C304" s="70">
        <v>45029</v>
      </c>
      <c r="D304" s="164" t="s">
        <v>1903</v>
      </c>
      <c r="E304" s="207"/>
      <c r="F304" s="207"/>
      <c r="G304" s="129">
        <v>55.2</v>
      </c>
      <c r="H304" s="129">
        <v>57.9</v>
      </c>
      <c r="I304" s="129">
        <v>69.099999999999994</v>
      </c>
      <c r="J304">
        <v>25</v>
      </c>
    </row>
    <row r="305" spans="2:10" x14ac:dyDescent="0.25">
      <c r="B305" s="69" t="s">
        <v>1902</v>
      </c>
      <c r="C305" s="70">
        <v>45031</v>
      </c>
      <c r="D305" s="164" t="s">
        <v>1904</v>
      </c>
      <c r="E305" s="207"/>
      <c r="F305" s="207"/>
      <c r="G305" s="129">
        <v>29.6</v>
      </c>
      <c r="H305" s="129">
        <v>38.4</v>
      </c>
      <c r="I305" s="129">
        <v>42.5</v>
      </c>
      <c r="J305">
        <v>25</v>
      </c>
    </row>
    <row r="306" spans="2:10" x14ac:dyDescent="0.25">
      <c r="B306" s="69" t="s">
        <v>1905</v>
      </c>
      <c r="C306" s="70">
        <v>45034</v>
      </c>
      <c r="D306" s="164" t="s">
        <v>1909</v>
      </c>
      <c r="E306" s="207"/>
      <c r="F306" s="207"/>
      <c r="G306" s="129">
        <v>53</v>
      </c>
      <c r="H306" s="129">
        <v>54.8</v>
      </c>
      <c r="I306" s="129">
        <v>62.4</v>
      </c>
      <c r="J306">
        <v>25</v>
      </c>
    </row>
    <row r="307" spans="2:10" x14ac:dyDescent="0.25">
      <c r="B307" s="69" t="s">
        <v>1906</v>
      </c>
      <c r="C307" s="70">
        <v>45035</v>
      </c>
      <c r="D307" s="164" t="s">
        <v>2042</v>
      </c>
      <c r="E307" s="207"/>
      <c r="F307" s="207"/>
      <c r="G307" s="152">
        <v>49.7</v>
      </c>
      <c r="H307" s="129">
        <v>50.3</v>
      </c>
      <c r="I307" s="129">
        <v>67</v>
      </c>
      <c r="J307">
        <v>25</v>
      </c>
    </row>
    <row r="308" spans="2:10" x14ac:dyDescent="0.25">
      <c r="B308" s="69" t="s">
        <v>1907</v>
      </c>
      <c r="C308" s="70">
        <v>45035</v>
      </c>
      <c r="D308" s="164" t="s">
        <v>1908</v>
      </c>
      <c r="E308" s="207"/>
      <c r="F308" s="207"/>
      <c r="G308" s="129">
        <v>45.5</v>
      </c>
      <c r="H308" s="129">
        <v>47.1</v>
      </c>
      <c r="I308" s="129">
        <v>61.6</v>
      </c>
      <c r="J308">
        <v>25</v>
      </c>
    </row>
    <row r="309" spans="2:10" x14ac:dyDescent="0.25">
      <c r="B309" s="69" t="s">
        <v>1910</v>
      </c>
      <c r="C309" s="70">
        <v>45036</v>
      </c>
      <c r="D309" s="164" t="s">
        <v>1923</v>
      </c>
      <c r="E309" s="207"/>
      <c r="F309" s="207"/>
      <c r="G309" s="129">
        <v>37.4</v>
      </c>
      <c r="H309" s="129">
        <v>43</v>
      </c>
      <c r="I309" s="129">
        <v>51.7</v>
      </c>
      <c r="J309">
        <v>25</v>
      </c>
    </row>
    <row r="310" spans="2:10" ht="30" x14ac:dyDescent="0.25">
      <c r="B310" s="69" t="s">
        <v>1911</v>
      </c>
      <c r="C310" s="70">
        <v>45036</v>
      </c>
      <c r="D310" s="164" t="s">
        <v>1912</v>
      </c>
      <c r="E310" s="207"/>
      <c r="F310" s="207"/>
      <c r="G310" s="129">
        <v>37.9</v>
      </c>
      <c r="H310" s="129">
        <v>43.2</v>
      </c>
      <c r="I310" s="129">
        <v>55.2</v>
      </c>
      <c r="J310">
        <v>25</v>
      </c>
    </row>
    <row r="311" spans="2:10" ht="30" x14ac:dyDescent="0.25">
      <c r="B311" s="98" t="s">
        <v>1916</v>
      </c>
      <c r="C311" s="99">
        <v>45037</v>
      </c>
      <c r="D311" s="204" t="s">
        <v>1924</v>
      </c>
      <c r="E311" s="207"/>
      <c r="F311" s="207"/>
      <c r="G311" s="152">
        <v>33.799999999999997</v>
      </c>
      <c r="H311" s="152">
        <v>41.8</v>
      </c>
      <c r="I311" s="152">
        <v>51.7</v>
      </c>
      <c r="J311">
        <v>25</v>
      </c>
    </row>
    <row r="312" spans="2:10" ht="30" x14ac:dyDescent="0.25">
      <c r="B312" s="69" t="s">
        <v>1917</v>
      </c>
      <c r="C312" s="70">
        <v>45038</v>
      </c>
      <c r="D312" s="164" t="s">
        <v>1925</v>
      </c>
      <c r="E312" s="207"/>
      <c r="F312" s="207"/>
      <c r="G312" s="129">
        <v>42</v>
      </c>
      <c r="H312" s="129">
        <v>55.7</v>
      </c>
      <c r="I312" s="105">
        <v>65.400000000000006</v>
      </c>
      <c r="J312">
        <v>25</v>
      </c>
    </row>
    <row r="313" spans="2:10" x14ac:dyDescent="0.25">
      <c r="B313" s="69" t="s">
        <v>1926</v>
      </c>
      <c r="C313" s="70">
        <v>45040</v>
      </c>
      <c r="D313" s="164" t="s">
        <v>1929</v>
      </c>
      <c r="E313" s="207"/>
      <c r="F313" s="207"/>
      <c r="G313" s="129">
        <v>44.7</v>
      </c>
      <c r="H313" s="129">
        <v>54.2</v>
      </c>
      <c r="I313" s="105">
        <v>64.099999999999994</v>
      </c>
      <c r="J313">
        <v>25</v>
      </c>
    </row>
    <row r="314" spans="2:10" x14ac:dyDescent="0.25">
      <c r="B314" s="69" t="s">
        <v>1927</v>
      </c>
      <c r="C314" s="70">
        <v>45041</v>
      </c>
      <c r="D314" s="164" t="s">
        <v>1930</v>
      </c>
      <c r="E314" s="207"/>
      <c r="F314" s="207"/>
      <c r="G314" s="129">
        <v>45.6</v>
      </c>
      <c r="H314" s="129">
        <v>51.9</v>
      </c>
      <c r="I314" s="129">
        <v>61.5</v>
      </c>
      <c r="J314">
        <v>25</v>
      </c>
    </row>
    <row r="315" spans="2:10" x14ac:dyDescent="0.25">
      <c r="B315" s="69" t="s">
        <v>1928</v>
      </c>
      <c r="C315" s="70">
        <v>45041</v>
      </c>
      <c r="D315" s="164" t="s">
        <v>1933</v>
      </c>
      <c r="E315" s="207"/>
      <c r="F315" s="207"/>
      <c r="G315" s="129">
        <v>38</v>
      </c>
      <c r="H315" s="129">
        <v>44.7</v>
      </c>
      <c r="I315" s="129">
        <v>54</v>
      </c>
      <c r="J315">
        <v>25</v>
      </c>
    </row>
    <row r="316" spans="2:10" ht="30" x14ac:dyDescent="0.25">
      <c r="B316" s="69" t="s">
        <v>1931</v>
      </c>
      <c r="C316" s="70">
        <v>45042</v>
      </c>
      <c r="D316" s="164" t="s">
        <v>1932</v>
      </c>
      <c r="E316" s="207"/>
      <c r="F316" s="207"/>
      <c r="G316" s="129">
        <v>26.5</v>
      </c>
      <c r="H316" s="129">
        <v>31.4</v>
      </c>
      <c r="I316" s="129">
        <v>36.700000000000003</v>
      </c>
      <c r="J316">
        <v>25</v>
      </c>
    </row>
    <row r="317" spans="2:10" x14ac:dyDescent="0.25">
      <c r="B317" s="69" t="s">
        <v>1934</v>
      </c>
      <c r="C317" s="70">
        <v>45043</v>
      </c>
      <c r="D317" s="164" t="s">
        <v>1935</v>
      </c>
      <c r="E317" s="207"/>
      <c r="F317" s="207"/>
      <c r="G317" s="129">
        <v>25.9</v>
      </c>
      <c r="H317" s="129">
        <v>28.1</v>
      </c>
      <c r="I317" s="129">
        <v>33.5</v>
      </c>
      <c r="J317">
        <v>25</v>
      </c>
    </row>
    <row r="318" spans="2:10" x14ac:dyDescent="0.25">
      <c r="B318" s="69" t="s">
        <v>1936</v>
      </c>
      <c r="C318" s="70">
        <v>45043</v>
      </c>
      <c r="D318" s="164" t="s">
        <v>1937</v>
      </c>
      <c r="E318" s="207"/>
      <c r="F318" s="207"/>
      <c r="G318" s="129">
        <v>28.4</v>
      </c>
      <c r="H318" s="129">
        <v>33.5</v>
      </c>
      <c r="I318" s="129">
        <v>38.799999999999997</v>
      </c>
      <c r="J318">
        <v>25</v>
      </c>
    </row>
    <row r="319" spans="2:10" x14ac:dyDescent="0.25">
      <c r="B319" s="69" t="s">
        <v>1938</v>
      </c>
      <c r="C319" s="70">
        <v>45044</v>
      </c>
      <c r="D319" s="164" t="s">
        <v>1940</v>
      </c>
      <c r="E319" s="207"/>
      <c r="F319" s="207"/>
      <c r="G319" s="129">
        <v>38.200000000000003</v>
      </c>
      <c r="H319" s="129">
        <v>43.1</v>
      </c>
      <c r="I319" s="129">
        <v>52.4</v>
      </c>
      <c r="J319">
        <v>25</v>
      </c>
    </row>
    <row r="320" spans="2:10" x14ac:dyDescent="0.25">
      <c r="B320" s="69" t="s">
        <v>1939</v>
      </c>
      <c r="C320" s="70">
        <v>45044</v>
      </c>
      <c r="D320" s="164" t="s">
        <v>1941</v>
      </c>
      <c r="E320" s="207"/>
      <c r="F320" s="207"/>
      <c r="G320" s="129">
        <v>36.700000000000003</v>
      </c>
      <c r="H320" s="129">
        <v>42.2</v>
      </c>
      <c r="I320" s="129">
        <v>53.1</v>
      </c>
      <c r="J320">
        <v>25</v>
      </c>
    </row>
    <row r="321" spans="2:10" ht="30" x14ac:dyDescent="0.25">
      <c r="B321" s="69" t="s">
        <v>2050</v>
      </c>
      <c r="C321" s="70">
        <v>45062</v>
      </c>
      <c r="D321" s="164" t="s">
        <v>2059</v>
      </c>
      <c r="E321" s="202">
        <v>11.4</v>
      </c>
      <c r="F321" s="129">
        <v>30.2</v>
      </c>
      <c r="G321" s="129">
        <v>35.799999999999997</v>
      </c>
      <c r="H321" s="203"/>
      <c r="I321" s="162"/>
      <c r="J321">
        <v>25</v>
      </c>
    </row>
    <row r="322" spans="2:10" x14ac:dyDescent="0.25">
      <c r="B322" s="69" t="s">
        <v>2051</v>
      </c>
      <c r="C322" s="70">
        <v>45063</v>
      </c>
      <c r="D322" s="164" t="s">
        <v>2060</v>
      </c>
      <c r="E322" s="202">
        <v>19.2</v>
      </c>
      <c r="F322" s="129">
        <v>32.200000000000003</v>
      </c>
      <c r="G322" s="129">
        <v>44.3</v>
      </c>
      <c r="H322" s="203"/>
      <c r="I322" s="162"/>
      <c r="J322">
        <v>25</v>
      </c>
    </row>
    <row r="323" spans="2:10" x14ac:dyDescent="0.25">
      <c r="B323" s="69" t="s">
        <v>2054</v>
      </c>
      <c r="C323" s="70">
        <v>45063</v>
      </c>
      <c r="D323" s="164" t="s">
        <v>2055</v>
      </c>
      <c r="E323" s="202">
        <v>9.1</v>
      </c>
      <c r="F323" s="129">
        <v>25.8</v>
      </c>
      <c r="G323" s="129">
        <v>37.4</v>
      </c>
      <c r="H323" s="203"/>
      <c r="I323" s="162"/>
      <c r="J323">
        <v>25</v>
      </c>
    </row>
    <row r="324" spans="2:10" ht="30" x14ac:dyDescent="0.25">
      <c r="B324" s="69" t="s">
        <v>2061</v>
      </c>
      <c r="C324" s="70">
        <v>45064</v>
      </c>
      <c r="D324" s="164" t="s">
        <v>2115</v>
      </c>
      <c r="E324" s="202">
        <v>4.0999999999999996</v>
      </c>
      <c r="F324" s="202">
        <v>24.9</v>
      </c>
      <c r="G324" s="129">
        <v>35.4</v>
      </c>
      <c r="H324" s="203"/>
      <c r="I324" s="162"/>
      <c r="J324">
        <v>25</v>
      </c>
    </row>
    <row r="325" spans="2:10" x14ac:dyDescent="0.25">
      <c r="B325" s="208" t="s">
        <v>2027</v>
      </c>
      <c r="C325" s="209">
        <v>45055</v>
      </c>
      <c r="D325" s="210" t="s">
        <v>2029</v>
      </c>
      <c r="E325" s="215"/>
      <c r="F325" s="215"/>
      <c r="G325" s="214">
        <v>38.299999999999997</v>
      </c>
      <c r="H325" s="214">
        <v>44.3</v>
      </c>
      <c r="I325" s="211"/>
      <c r="J325">
        <v>25</v>
      </c>
    </row>
    <row r="326" spans="2:10" x14ac:dyDescent="0.25">
      <c r="B326" s="208" t="s">
        <v>2028</v>
      </c>
      <c r="C326" s="209">
        <v>45056</v>
      </c>
      <c r="D326" s="210" t="s">
        <v>2038</v>
      </c>
      <c r="E326" s="215"/>
      <c r="F326" s="215"/>
      <c r="G326" s="214">
        <v>28</v>
      </c>
      <c r="H326" s="214">
        <v>33.5</v>
      </c>
      <c r="I326" s="211"/>
      <c r="J326">
        <v>25</v>
      </c>
    </row>
    <row r="327" spans="2:10" x14ac:dyDescent="0.25">
      <c r="B327" s="208" t="s">
        <v>2039</v>
      </c>
      <c r="C327" s="209">
        <v>45057</v>
      </c>
      <c r="D327" s="210" t="s">
        <v>2041</v>
      </c>
      <c r="E327" s="215"/>
      <c r="F327" s="215"/>
      <c r="G327" s="214">
        <v>33.5</v>
      </c>
      <c r="H327" s="214">
        <v>50.9</v>
      </c>
      <c r="I327" s="211"/>
      <c r="J327">
        <v>25</v>
      </c>
    </row>
    <row r="328" spans="2:10" x14ac:dyDescent="0.25">
      <c r="B328" s="208" t="s">
        <v>2040</v>
      </c>
      <c r="C328" s="209">
        <v>45058</v>
      </c>
      <c r="D328" s="210" t="s">
        <v>2043</v>
      </c>
      <c r="E328" s="215"/>
      <c r="F328" s="215"/>
      <c r="G328" s="214">
        <v>26.5</v>
      </c>
      <c r="H328" s="214">
        <v>30.6</v>
      </c>
      <c r="I328" s="211"/>
      <c r="J328">
        <v>25</v>
      </c>
    </row>
    <row r="329" spans="2:10" x14ac:dyDescent="0.25">
      <c r="B329" s="208" t="s">
        <v>2049</v>
      </c>
      <c r="C329" s="209">
        <v>45061</v>
      </c>
      <c r="D329" s="210" t="s">
        <v>2058</v>
      </c>
      <c r="E329" s="213"/>
      <c r="F329" s="213"/>
      <c r="G329" s="214">
        <v>30.3</v>
      </c>
      <c r="H329" s="212"/>
      <c r="I329" s="211"/>
      <c r="J329">
        <v>25</v>
      </c>
    </row>
    <row r="330" spans="2:10" x14ac:dyDescent="0.25">
      <c r="B330" s="208" t="s">
        <v>2062</v>
      </c>
      <c r="C330" s="209">
        <v>45065</v>
      </c>
      <c r="D330" s="210" t="s">
        <v>2109</v>
      </c>
      <c r="E330" s="213">
        <v>27.9</v>
      </c>
      <c r="F330" s="215"/>
      <c r="G330" s="217">
        <v>42.2</v>
      </c>
      <c r="H330" s="214">
        <v>49.3</v>
      </c>
      <c r="I330" s="211"/>
      <c r="J330">
        <v>25</v>
      </c>
    </row>
    <row r="331" spans="2:10" x14ac:dyDescent="0.25">
      <c r="B331" s="208" t="s">
        <v>2102</v>
      </c>
      <c r="C331" s="209">
        <v>45065</v>
      </c>
      <c r="D331" s="210" t="s">
        <v>2116</v>
      </c>
      <c r="E331" s="213">
        <v>16.399999999999999</v>
      </c>
      <c r="F331" s="215"/>
      <c r="G331" s="214">
        <v>34.4</v>
      </c>
      <c r="H331" s="214">
        <v>40</v>
      </c>
      <c r="I331" s="211"/>
      <c r="J331">
        <v>25</v>
      </c>
    </row>
    <row r="332" spans="2:10" x14ac:dyDescent="0.25">
      <c r="B332" s="208" t="s">
        <v>2103</v>
      </c>
      <c r="C332" s="209">
        <v>45066</v>
      </c>
      <c r="D332" s="210" t="s">
        <v>2108</v>
      </c>
      <c r="E332" s="213">
        <v>29.8</v>
      </c>
      <c r="F332" s="215"/>
      <c r="G332" s="214">
        <v>35.299999999999997</v>
      </c>
      <c r="H332" s="212" t="s">
        <v>1151</v>
      </c>
      <c r="I332" s="211"/>
      <c r="J332">
        <v>25</v>
      </c>
    </row>
    <row r="333" spans="2:10" x14ac:dyDescent="0.25">
      <c r="B333" s="208" t="s">
        <v>2110</v>
      </c>
      <c r="C333" s="209">
        <v>45068</v>
      </c>
      <c r="D333" s="210" t="s">
        <v>2111</v>
      </c>
      <c r="E333" s="213">
        <v>13.7</v>
      </c>
      <c r="F333" s="219">
        <v>27.7</v>
      </c>
      <c r="G333" s="214">
        <v>35</v>
      </c>
      <c r="H333" s="212" t="s">
        <v>1151</v>
      </c>
      <c r="I333" s="211"/>
      <c r="J333">
        <v>25</v>
      </c>
    </row>
    <row r="334" spans="2:10" ht="30" x14ac:dyDescent="0.25">
      <c r="B334" s="208" t="s">
        <v>2112</v>
      </c>
      <c r="C334" s="209">
        <v>45069</v>
      </c>
      <c r="D334" s="210" t="s">
        <v>2120</v>
      </c>
      <c r="E334" s="219">
        <v>15.7</v>
      </c>
      <c r="F334" s="219">
        <v>27.6</v>
      </c>
      <c r="G334" s="214">
        <v>35.4</v>
      </c>
      <c r="H334" s="212" t="s">
        <v>1151</v>
      </c>
      <c r="I334" s="211"/>
      <c r="J334">
        <v>25</v>
      </c>
    </row>
    <row r="335" spans="2:10" x14ac:dyDescent="0.25">
      <c r="B335" s="208" t="s">
        <v>2113</v>
      </c>
      <c r="C335" s="209">
        <v>45070</v>
      </c>
      <c r="D335" s="210" t="s">
        <v>2114</v>
      </c>
      <c r="E335" s="219"/>
      <c r="F335" s="215"/>
      <c r="G335" s="214">
        <v>33.4</v>
      </c>
      <c r="H335" s="212" t="s">
        <v>1151</v>
      </c>
      <c r="I335" s="211"/>
      <c r="J335">
        <v>25</v>
      </c>
    </row>
    <row r="336" spans="2:10" x14ac:dyDescent="0.25">
      <c r="B336" s="208" t="s">
        <v>2117</v>
      </c>
      <c r="C336" s="209">
        <v>45071</v>
      </c>
      <c r="D336" s="210" t="s">
        <v>2118</v>
      </c>
      <c r="E336" s="219"/>
      <c r="F336" s="215"/>
      <c r="G336" s="214">
        <v>28.5</v>
      </c>
      <c r="H336" s="212" t="s">
        <v>1151</v>
      </c>
      <c r="I336" s="211"/>
      <c r="J336">
        <v>25</v>
      </c>
    </row>
    <row r="337" spans="2:10" ht="30" x14ac:dyDescent="0.25">
      <c r="B337" s="208" t="s">
        <v>2117</v>
      </c>
      <c r="C337" s="209">
        <v>45071</v>
      </c>
      <c r="D337" s="210" t="s">
        <v>2119</v>
      </c>
      <c r="E337" s="219"/>
      <c r="F337" s="215"/>
      <c r="G337" s="214"/>
      <c r="H337" s="212" t="s">
        <v>1151</v>
      </c>
      <c r="I337" s="211"/>
      <c r="J337">
        <v>25</v>
      </c>
    </row>
    <row r="338" spans="2:10" x14ac:dyDescent="0.25">
      <c r="B338" s="208" t="s">
        <v>2121</v>
      </c>
      <c r="C338" s="209">
        <v>45072</v>
      </c>
      <c r="D338" s="210" t="s">
        <v>2123</v>
      </c>
      <c r="E338" s="219"/>
      <c r="F338" s="215"/>
      <c r="G338" s="214"/>
      <c r="H338" s="212" t="s">
        <v>1151</v>
      </c>
      <c r="I338" s="211"/>
      <c r="J338">
        <v>25</v>
      </c>
    </row>
    <row r="339" spans="2:10" ht="30" x14ac:dyDescent="0.25">
      <c r="B339" s="208" t="s">
        <v>2122</v>
      </c>
      <c r="C339" s="209">
        <v>45072</v>
      </c>
      <c r="D339" s="210" t="s">
        <v>2124</v>
      </c>
      <c r="E339" s="219"/>
      <c r="F339" s="215"/>
      <c r="G339" s="214"/>
      <c r="H339" s="212" t="s">
        <v>1151</v>
      </c>
      <c r="I339" s="211"/>
      <c r="J339">
        <v>25</v>
      </c>
    </row>
    <row r="340" spans="2:10" x14ac:dyDescent="0.25">
      <c r="B340" s="98"/>
      <c r="C340" s="99"/>
      <c r="D340" s="204"/>
      <c r="E340" s="220"/>
      <c r="F340" s="221"/>
      <c r="G340" s="222"/>
      <c r="H340" s="222"/>
      <c r="I340" s="222"/>
    </row>
    <row r="341" spans="2:10" x14ac:dyDescent="0.25">
      <c r="B341" s="98"/>
      <c r="C341" s="99"/>
      <c r="D341" s="204"/>
      <c r="E341" s="220"/>
      <c r="F341" s="221"/>
      <c r="G341" s="222"/>
      <c r="H341" s="222"/>
      <c r="I341" s="222"/>
    </row>
    <row r="342" spans="2:10" x14ac:dyDescent="0.25">
      <c r="B342" s="98"/>
      <c r="C342" s="99"/>
      <c r="D342" s="204"/>
      <c r="E342" s="204"/>
      <c r="F342" s="223"/>
      <c r="G342" s="152"/>
      <c r="H342" s="153"/>
      <c r="I342" s="224"/>
    </row>
    <row r="343" spans="2:10" x14ac:dyDescent="0.25">
      <c r="B343" s="69"/>
      <c r="C343" s="70"/>
      <c r="D343" s="71"/>
      <c r="E343" s="71"/>
      <c r="F343" s="192"/>
      <c r="G343" s="108"/>
      <c r="H343" s="108"/>
      <c r="I343" s="119"/>
    </row>
    <row r="344" spans="2:10" x14ac:dyDescent="0.25">
      <c r="B344" s="101" t="s">
        <v>1257</v>
      </c>
    </row>
    <row r="345" spans="2:10" x14ac:dyDescent="0.25">
      <c r="B345" s="101" t="s">
        <v>1258</v>
      </c>
      <c r="H345" s="170"/>
    </row>
    <row r="346" spans="2:10" x14ac:dyDescent="0.25">
      <c r="B346" s="102" t="s">
        <v>1256</v>
      </c>
      <c r="C346" s="103"/>
      <c r="D346" s="102"/>
      <c r="E346" s="102"/>
      <c r="F346" s="201"/>
    </row>
    <row r="347" spans="2:10" x14ac:dyDescent="0.25">
      <c r="B347" t="s">
        <v>1456</v>
      </c>
    </row>
    <row r="348" spans="2:10" x14ac:dyDescent="0.25">
      <c r="B348" s="216"/>
      <c r="C348" s="1" t="s">
        <v>2076</v>
      </c>
    </row>
    <row r="349" spans="2:10" x14ac:dyDescent="0.25">
      <c r="B349" s="237"/>
      <c r="C349" s="1" t="s">
        <v>2125</v>
      </c>
    </row>
  </sheetData>
  <autoFilter ref="B5:I339" xr:uid="{58E2AB6A-7571-48C4-B79E-3BEDAFDD86A6}"/>
  <mergeCells count="6">
    <mergeCell ref="B2:I2"/>
    <mergeCell ref="B3:I3"/>
    <mergeCell ref="B4:B5"/>
    <mergeCell ref="C4:C5"/>
    <mergeCell ref="D4:D5"/>
    <mergeCell ref="E4:I4"/>
  </mergeCells>
  <conditionalFormatting sqref="G1:G3 E4:E5 F5 J5 G5:G280 G282:G293 G296:G310 G342:G1048576">
    <cfRule type="cellIs" dxfId="4" priority="1" operator="lessThan">
      <formula>25</formula>
    </cfRule>
  </conditionalFormatting>
  <conditionalFormatting sqref="G7:G12 G53:G128">
    <cfRule type="cellIs" dxfId="3" priority="3" operator="lessThan">
      <formula>25</formula>
    </cfRule>
  </conditionalFormatting>
  <conditionalFormatting sqref="G17:G36">
    <cfRule type="cellIs" dxfId="2" priority="4" operator="lessThan">
      <formula>25</formula>
    </cfRule>
  </conditionalFormatting>
  <conditionalFormatting sqref="G40:G51">
    <cfRule type="cellIs" dxfId="1" priority="5" operator="lessThan">
      <formula>25</formula>
    </cfRule>
  </conditionalFormatting>
  <conditionalFormatting sqref="G152">
    <cfRule type="cellIs" dxfId="0" priority="2" operator="lessThan">
      <formula>25</formula>
    </cfRule>
  </conditionalFormatting>
  <pageMargins left="0.511811024" right="0.511811024" top="0.78740157499999996" bottom="0.78740157499999996" header="0.31496062000000002" footer="0.31496062000000002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48A515-14E5-4E1C-B1F2-2852DCD197D1}">
  <sheetPr codeName="Planilha6"/>
  <dimension ref="A1:Z279"/>
  <sheetViews>
    <sheetView topLeftCell="A219" workbookViewId="0">
      <selection activeCell="AA236" sqref="AA236"/>
    </sheetView>
  </sheetViews>
  <sheetFormatPr defaultRowHeight="15" x14ac:dyDescent="0.25"/>
  <cols>
    <col min="1" max="1" width="9" style="74" bestFit="1" customWidth="1"/>
    <col min="2" max="2" width="7.140625" style="74" customWidth="1"/>
    <col min="3" max="3" width="4.28515625" style="74" bestFit="1" customWidth="1"/>
    <col min="4" max="4" width="4.140625" style="74" bestFit="1" customWidth="1"/>
    <col min="5" max="8" width="7.28515625" style="74" customWidth="1"/>
    <col min="9" max="9" width="4.85546875" style="2" customWidth="1"/>
    <col min="10" max="10" width="11" style="65" bestFit="1" customWidth="1"/>
    <col min="11" max="11" width="20" style="65" customWidth="1"/>
    <col min="12" max="12" width="8.42578125" style="65" customWidth="1"/>
    <col min="13" max="13" width="6.42578125" style="65" customWidth="1"/>
    <col min="14" max="14" width="3.5703125" style="86" customWidth="1"/>
    <col min="15" max="21" width="6.28515625" style="65" customWidth="1"/>
    <col min="22" max="22" width="6.28515625" style="74" customWidth="1"/>
    <col min="23" max="23" width="9.28515625" bestFit="1" customWidth="1"/>
    <col min="24" max="25" width="9.140625" bestFit="1" customWidth="1"/>
    <col min="26" max="27" width="9" bestFit="1" customWidth="1"/>
    <col min="29" max="34" width="9" bestFit="1" customWidth="1"/>
  </cols>
  <sheetData>
    <row r="1" spans="1:22" x14ac:dyDescent="0.25">
      <c r="R1" s="74"/>
      <c r="S1" s="74"/>
      <c r="T1" s="74"/>
      <c r="U1" s="74"/>
    </row>
    <row r="2" spans="1:22" x14ac:dyDescent="0.25">
      <c r="K2" s="75"/>
      <c r="L2" s="75"/>
      <c r="M2" s="75"/>
      <c r="O2" s="75"/>
      <c r="P2" s="75"/>
      <c r="R2" s="75"/>
      <c r="S2" s="75"/>
      <c r="T2" s="75"/>
      <c r="U2" s="75"/>
    </row>
    <row r="3" spans="1:22" x14ac:dyDescent="0.25">
      <c r="A3" s="346" t="s">
        <v>793</v>
      </c>
      <c r="B3" s="346"/>
      <c r="C3" s="346"/>
      <c r="D3" s="346"/>
      <c r="E3" s="346"/>
      <c r="F3" s="346"/>
      <c r="G3" s="346"/>
      <c r="H3" s="346"/>
      <c r="I3" s="346"/>
      <c r="J3" s="346"/>
      <c r="K3" s="346"/>
      <c r="L3" s="346"/>
      <c r="M3" s="346"/>
      <c r="N3" s="346"/>
      <c r="O3" s="346"/>
      <c r="P3" s="346"/>
      <c r="Q3" s="346"/>
      <c r="R3" s="346"/>
      <c r="S3" s="346"/>
      <c r="T3" s="346"/>
      <c r="U3" s="346"/>
      <c r="V3" s="346"/>
    </row>
    <row r="4" spans="1:22" x14ac:dyDescent="0.25">
      <c r="A4" s="346"/>
      <c r="B4" s="346"/>
      <c r="C4" s="346"/>
      <c r="D4" s="346"/>
      <c r="E4" s="346"/>
      <c r="F4" s="346"/>
      <c r="G4" s="346"/>
      <c r="H4" s="346"/>
      <c r="I4" s="346"/>
      <c r="J4" s="346"/>
      <c r="K4" s="346"/>
      <c r="L4" s="346"/>
      <c r="M4" s="346"/>
      <c r="N4" s="346"/>
      <c r="O4" s="346"/>
      <c r="P4" s="346"/>
      <c r="Q4" s="346"/>
      <c r="R4" s="346"/>
      <c r="S4" s="346"/>
      <c r="T4" s="346"/>
      <c r="U4" s="346"/>
      <c r="V4" s="346"/>
    </row>
    <row r="6" spans="1:22" ht="12.6" customHeight="1" x14ac:dyDescent="0.25">
      <c r="A6" s="351" t="s">
        <v>794</v>
      </c>
      <c r="B6" s="351" t="s">
        <v>795</v>
      </c>
      <c r="C6" s="351" t="s">
        <v>796</v>
      </c>
      <c r="D6" s="351" t="s">
        <v>797</v>
      </c>
      <c r="E6" s="352" t="s">
        <v>798</v>
      </c>
      <c r="F6" s="351" t="s">
        <v>799</v>
      </c>
      <c r="G6" s="349" t="s">
        <v>800</v>
      </c>
      <c r="H6" s="349" t="s">
        <v>801</v>
      </c>
      <c r="I6" s="351" t="s">
        <v>799</v>
      </c>
      <c r="J6" s="352" t="s">
        <v>802</v>
      </c>
      <c r="K6" s="351" t="s">
        <v>803</v>
      </c>
      <c r="L6" s="347" t="s">
        <v>804</v>
      </c>
      <c r="M6" s="351" t="s">
        <v>805</v>
      </c>
      <c r="N6" s="353" t="s">
        <v>806</v>
      </c>
      <c r="O6" s="353"/>
      <c r="P6" s="353"/>
      <c r="Q6" s="353"/>
      <c r="R6" s="353"/>
      <c r="S6" s="353" t="s">
        <v>807</v>
      </c>
      <c r="T6" s="353"/>
      <c r="U6" s="353"/>
      <c r="V6" s="353"/>
    </row>
    <row r="7" spans="1:22" x14ac:dyDescent="0.25">
      <c r="A7" s="351"/>
      <c r="B7" s="351"/>
      <c r="C7" s="351"/>
      <c r="D7" s="351"/>
      <c r="E7" s="352"/>
      <c r="F7" s="351"/>
      <c r="G7" s="350"/>
      <c r="H7" s="350"/>
      <c r="I7" s="351"/>
      <c r="J7" s="352"/>
      <c r="K7" s="351"/>
      <c r="L7" s="348"/>
      <c r="M7" s="351"/>
      <c r="N7" s="87" t="s">
        <v>808</v>
      </c>
      <c r="O7" s="82" t="s">
        <v>9</v>
      </c>
      <c r="P7" s="83" t="s">
        <v>809</v>
      </c>
      <c r="Q7" s="82" t="s">
        <v>10</v>
      </c>
      <c r="R7" s="82" t="s">
        <v>11</v>
      </c>
      <c r="S7" s="82" t="s">
        <v>9</v>
      </c>
      <c r="T7" s="82" t="s">
        <v>809</v>
      </c>
      <c r="U7" s="82" t="s">
        <v>10</v>
      </c>
      <c r="V7" s="82" t="s">
        <v>11</v>
      </c>
    </row>
    <row r="8" spans="1:22" s="74" customFormat="1" ht="12" customHeight="1" x14ac:dyDescent="0.2">
      <c r="A8" s="343"/>
      <c r="B8" s="343"/>
      <c r="C8" s="343"/>
      <c r="D8" s="343"/>
      <c r="E8" s="354"/>
      <c r="F8" s="344"/>
      <c r="G8" s="344"/>
      <c r="H8" s="345"/>
      <c r="I8" s="77">
        <v>94</v>
      </c>
      <c r="J8" s="79">
        <v>44756</v>
      </c>
      <c r="K8" s="78" t="s">
        <v>810</v>
      </c>
      <c r="L8" s="78" t="s">
        <v>811</v>
      </c>
      <c r="M8" s="78" t="s">
        <v>812</v>
      </c>
      <c r="N8" s="88" t="s">
        <v>813</v>
      </c>
      <c r="O8" s="77"/>
      <c r="P8" s="77">
        <v>24.7</v>
      </c>
      <c r="Q8" s="77">
        <v>33.299999999999997</v>
      </c>
      <c r="R8" s="77">
        <v>47.4</v>
      </c>
      <c r="S8" s="80" t="str">
        <f>IF(OR(O8&gt;0,O9&gt;0),MAX(O8:O9),"")</f>
        <v/>
      </c>
      <c r="T8" s="80">
        <f>IF(OR(P8&gt;0,P9&gt;0),MAX(P8:P9),"")</f>
        <v>25.2</v>
      </c>
      <c r="U8" s="80">
        <f>IF(OR(Q8&gt;0,Q9&gt;0),MAX(Q8:Q9),"")</f>
        <v>33.299999999999997</v>
      </c>
      <c r="V8" s="80">
        <f>IF(OR(R8&gt;0,R9&gt;0),MAX(R8:R9),"")</f>
        <v>47.4</v>
      </c>
    </row>
    <row r="9" spans="1:22" s="74" customFormat="1" ht="14.45" customHeight="1" x14ac:dyDescent="0.2">
      <c r="A9" s="343"/>
      <c r="B9" s="343"/>
      <c r="C9" s="343"/>
      <c r="D9" s="343"/>
      <c r="E9" s="354"/>
      <c r="F9" s="344"/>
      <c r="G9" s="344"/>
      <c r="H9" s="345"/>
      <c r="I9" s="77"/>
      <c r="J9" s="79"/>
      <c r="K9" s="78"/>
      <c r="L9" s="78"/>
      <c r="M9" s="78"/>
      <c r="N9" s="88" t="s">
        <v>814</v>
      </c>
      <c r="O9" s="77"/>
      <c r="P9" s="77">
        <v>25.2</v>
      </c>
      <c r="Q9" s="77">
        <v>33.299999999999997</v>
      </c>
      <c r="R9" s="77">
        <v>46.1</v>
      </c>
      <c r="S9" s="81"/>
      <c r="T9" s="81"/>
      <c r="U9" s="81"/>
      <c r="V9" s="81"/>
    </row>
    <row r="10" spans="1:22" s="74" customFormat="1" ht="14.45" customHeight="1" x14ac:dyDescent="0.2">
      <c r="A10" s="343"/>
      <c r="B10" s="343"/>
      <c r="C10" s="343"/>
      <c r="D10" s="343"/>
      <c r="E10" s="354"/>
      <c r="F10" s="344"/>
      <c r="G10" s="344"/>
      <c r="H10" s="345"/>
      <c r="I10" s="77"/>
      <c r="J10" s="79"/>
      <c r="K10" s="78"/>
      <c r="L10" s="78"/>
      <c r="M10" s="78" t="s">
        <v>815</v>
      </c>
      <c r="N10" s="88" t="s">
        <v>813</v>
      </c>
      <c r="O10" s="77"/>
      <c r="P10" s="77"/>
      <c r="Q10" s="77"/>
      <c r="R10" s="77">
        <v>45.9</v>
      </c>
      <c r="S10" s="80"/>
      <c r="T10" s="80"/>
      <c r="U10" s="80"/>
      <c r="V10" s="80">
        <f>IF(OR(R10&gt;0,R11&gt;0),MAX(R10:R11),"")</f>
        <v>46.1</v>
      </c>
    </row>
    <row r="11" spans="1:22" s="74" customFormat="1" ht="14.45" customHeight="1" x14ac:dyDescent="0.2">
      <c r="A11" s="343"/>
      <c r="B11" s="343"/>
      <c r="C11" s="343"/>
      <c r="D11" s="343"/>
      <c r="E11" s="354"/>
      <c r="F11" s="344"/>
      <c r="G11" s="344"/>
      <c r="H11" s="345"/>
      <c r="I11" s="77"/>
      <c r="J11" s="79"/>
      <c r="K11" s="78"/>
      <c r="L11" s="78"/>
      <c r="M11" s="78"/>
      <c r="N11" s="88" t="s">
        <v>814</v>
      </c>
      <c r="O11" s="77"/>
      <c r="P11" s="77"/>
      <c r="Q11" s="77"/>
      <c r="R11" s="77">
        <v>46.1</v>
      </c>
      <c r="S11" s="81"/>
      <c r="T11" s="81"/>
      <c r="U11" s="81"/>
      <c r="V11" s="81"/>
    </row>
    <row r="12" spans="1:22" s="74" customFormat="1" ht="14.45" customHeight="1" x14ac:dyDescent="0.2">
      <c r="A12" s="343"/>
      <c r="B12" s="343"/>
      <c r="C12" s="343"/>
      <c r="D12" s="343"/>
      <c r="E12" s="354"/>
      <c r="F12" s="344"/>
      <c r="G12" s="344"/>
      <c r="H12" s="345"/>
      <c r="I12" s="77"/>
      <c r="J12" s="79"/>
      <c r="K12" s="78"/>
      <c r="L12" s="78"/>
      <c r="M12" s="78" t="s">
        <v>816</v>
      </c>
      <c r="N12" s="88" t="s">
        <v>813</v>
      </c>
      <c r="O12" s="77"/>
      <c r="P12" s="77"/>
      <c r="Q12" s="77"/>
      <c r="R12" s="77">
        <v>38.799999999999997</v>
      </c>
      <c r="S12" s="80"/>
      <c r="T12" s="80"/>
      <c r="U12" s="80"/>
      <c r="V12" s="80">
        <f>IF(OR(R12&gt;0,R13&gt;0),MAX(R12:R13),"")</f>
        <v>40</v>
      </c>
    </row>
    <row r="13" spans="1:22" s="74" customFormat="1" ht="14.45" customHeight="1" x14ac:dyDescent="0.2">
      <c r="A13" s="343"/>
      <c r="B13" s="343"/>
      <c r="C13" s="343"/>
      <c r="D13" s="343"/>
      <c r="E13" s="354"/>
      <c r="F13" s="344"/>
      <c r="G13" s="344"/>
      <c r="H13" s="345"/>
      <c r="I13" s="77"/>
      <c r="J13" s="79"/>
      <c r="K13" s="78"/>
      <c r="L13" s="78"/>
      <c r="M13" s="78"/>
      <c r="N13" s="88" t="s">
        <v>814</v>
      </c>
      <c r="O13" s="77"/>
      <c r="P13" s="77"/>
      <c r="Q13" s="77"/>
      <c r="R13" s="77">
        <v>40</v>
      </c>
      <c r="S13" s="81"/>
      <c r="T13" s="81"/>
      <c r="U13" s="81"/>
      <c r="V13" s="81"/>
    </row>
    <row r="14" spans="1:22" s="74" customFormat="1" ht="14.45" customHeight="1" x14ac:dyDescent="0.2">
      <c r="A14" s="343"/>
      <c r="B14" s="343"/>
      <c r="C14" s="343"/>
      <c r="D14" s="343"/>
      <c r="E14" s="354"/>
      <c r="F14" s="344"/>
      <c r="G14" s="344"/>
      <c r="H14" s="345"/>
      <c r="I14" s="77"/>
      <c r="J14" s="79"/>
      <c r="K14" s="78"/>
      <c r="L14" s="78"/>
      <c r="M14" s="78" t="s">
        <v>817</v>
      </c>
      <c r="N14" s="88" t="s">
        <v>813</v>
      </c>
      <c r="O14" s="77"/>
      <c r="P14" s="77">
        <v>25.9</v>
      </c>
      <c r="Q14" s="77">
        <v>34.799999999999997</v>
      </c>
      <c r="R14" s="77">
        <v>44.7</v>
      </c>
      <c r="S14" s="80" t="str">
        <f>IF(OR(O14&gt;0,O15&gt;0),MAX(O14:O15),"")</f>
        <v/>
      </c>
      <c r="T14" s="80">
        <f>IF(OR(P14&gt;0,P15&gt;0),MAX(P14:P15),"")</f>
        <v>25.9</v>
      </c>
      <c r="U14" s="80">
        <f>IF(OR(Q14&gt;0,Q15&gt;0),MAX(Q14:Q15),"")</f>
        <v>34.799999999999997</v>
      </c>
      <c r="V14" s="80">
        <f>IF(OR(R14&gt;0,R15&gt;0),MAX(R14:R15),"")</f>
        <v>44.7</v>
      </c>
    </row>
    <row r="15" spans="1:22" s="74" customFormat="1" ht="14.45" customHeight="1" x14ac:dyDescent="0.2">
      <c r="A15" s="343"/>
      <c r="B15" s="343"/>
      <c r="C15" s="343"/>
      <c r="D15" s="343"/>
      <c r="E15" s="354"/>
      <c r="F15" s="344"/>
      <c r="G15" s="344"/>
      <c r="H15" s="345"/>
      <c r="I15" s="77"/>
      <c r="J15" s="79"/>
      <c r="K15" s="78"/>
      <c r="L15" s="78"/>
      <c r="M15" s="78"/>
      <c r="N15" s="88" t="s">
        <v>814</v>
      </c>
      <c r="O15" s="77"/>
      <c r="P15" s="77">
        <v>24.9</v>
      </c>
      <c r="Q15" s="77">
        <v>34.5</v>
      </c>
      <c r="R15" s="77">
        <v>44.7</v>
      </c>
      <c r="S15" s="81"/>
      <c r="T15" s="81"/>
      <c r="U15" s="81"/>
      <c r="V15" s="81"/>
    </row>
    <row r="16" spans="1:22" s="74" customFormat="1" ht="14.45" customHeight="1" x14ac:dyDescent="0.2">
      <c r="A16" s="343"/>
      <c r="B16" s="343"/>
      <c r="C16" s="343"/>
      <c r="D16" s="343"/>
      <c r="E16" s="354"/>
      <c r="F16" s="344"/>
      <c r="G16" s="344"/>
      <c r="H16" s="345"/>
      <c r="I16" s="77"/>
      <c r="J16" s="79"/>
      <c r="K16" s="78"/>
      <c r="L16" s="78"/>
      <c r="M16" s="78" t="s">
        <v>818</v>
      </c>
      <c r="N16" s="88" t="s">
        <v>813</v>
      </c>
      <c r="O16" s="77"/>
      <c r="P16" s="77"/>
      <c r="Q16" s="77"/>
      <c r="R16" s="77">
        <v>48.3</v>
      </c>
      <c r="S16" s="80"/>
      <c r="T16" s="80"/>
      <c r="U16" s="80"/>
      <c r="V16" s="80">
        <f>IF(OR(R16&gt;0,R17&gt;0),MAX(R16:R17),"")</f>
        <v>48.3</v>
      </c>
    </row>
    <row r="17" spans="1:22" s="74" customFormat="1" ht="14.45" customHeight="1" x14ac:dyDescent="0.2">
      <c r="A17" s="343"/>
      <c r="B17" s="343"/>
      <c r="C17" s="343"/>
      <c r="D17" s="343"/>
      <c r="E17" s="354"/>
      <c r="F17" s="344"/>
      <c r="G17" s="344"/>
      <c r="H17" s="345"/>
      <c r="I17" s="77"/>
      <c r="J17" s="79"/>
      <c r="K17" s="78"/>
      <c r="L17" s="78"/>
      <c r="M17" s="78"/>
      <c r="N17" s="88" t="s">
        <v>814</v>
      </c>
      <c r="O17" s="77"/>
      <c r="P17" s="77"/>
      <c r="Q17" s="77"/>
      <c r="R17" s="77">
        <v>45.2</v>
      </c>
      <c r="S17" s="81"/>
      <c r="T17" s="81"/>
      <c r="U17" s="81"/>
      <c r="V17" s="81"/>
    </row>
    <row r="18" spans="1:22" s="74" customFormat="1" ht="14.45" customHeight="1" x14ac:dyDescent="0.2">
      <c r="A18" s="343"/>
      <c r="B18" s="343"/>
      <c r="C18" s="343"/>
      <c r="D18" s="343"/>
      <c r="E18" s="354"/>
      <c r="F18" s="344"/>
      <c r="G18" s="344"/>
      <c r="H18" s="345"/>
      <c r="I18" s="77"/>
      <c r="J18" s="79"/>
      <c r="K18" s="78"/>
      <c r="L18" s="78"/>
      <c r="M18" s="78" t="s">
        <v>819</v>
      </c>
      <c r="N18" s="88" t="s">
        <v>813</v>
      </c>
      <c r="O18" s="77"/>
      <c r="P18" s="77"/>
      <c r="Q18" s="77"/>
      <c r="R18" s="77">
        <v>45.3</v>
      </c>
      <c r="S18" s="80"/>
      <c r="T18" s="80"/>
      <c r="U18" s="80"/>
      <c r="V18" s="80">
        <f>IF(OR(R18&gt;0,R19&gt;0),MAX(R18:R19),"")</f>
        <v>45.3</v>
      </c>
    </row>
    <row r="19" spans="1:22" s="74" customFormat="1" ht="14.45" customHeight="1" x14ac:dyDescent="0.2">
      <c r="A19" s="343"/>
      <c r="B19" s="343"/>
      <c r="C19" s="343"/>
      <c r="D19" s="343"/>
      <c r="E19" s="354"/>
      <c r="F19" s="344"/>
      <c r="G19" s="344"/>
      <c r="H19" s="345"/>
      <c r="I19" s="77"/>
      <c r="J19" s="79"/>
      <c r="K19" s="78"/>
      <c r="L19" s="78"/>
      <c r="M19" s="78"/>
      <c r="N19" s="88" t="s">
        <v>814</v>
      </c>
      <c r="O19" s="77"/>
      <c r="P19" s="77"/>
      <c r="Q19" s="77"/>
      <c r="R19" s="77">
        <v>44.8</v>
      </c>
      <c r="S19" s="81"/>
      <c r="T19" s="81"/>
      <c r="U19" s="81"/>
      <c r="V19" s="81"/>
    </row>
    <row r="20" spans="1:22" s="74" customFormat="1" ht="14.45" customHeight="1" x14ac:dyDescent="0.2">
      <c r="A20" s="343"/>
      <c r="B20" s="343"/>
      <c r="C20" s="343"/>
      <c r="D20" s="343"/>
      <c r="E20" s="354"/>
      <c r="F20" s="344"/>
      <c r="G20" s="344"/>
      <c r="H20" s="345"/>
      <c r="I20" s="77"/>
      <c r="J20" s="79"/>
      <c r="K20" s="78"/>
      <c r="L20" s="78"/>
      <c r="M20" s="78" t="s">
        <v>820</v>
      </c>
      <c r="N20" s="88" t="s">
        <v>813</v>
      </c>
      <c r="O20" s="77"/>
      <c r="P20" s="77">
        <v>23</v>
      </c>
      <c r="Q20" s="77">
        <v>30.2</v>
      </c>
      <c r="R20" s="77">
        <v>41.5</v>
      </c>
      <c r="S20" s="80" t="str">
        <f>IF(OR(O20&gt;0,O21&gt;0),MAX(O20:O21),"")</f>
        <v/>
      </c>
      <c r="T20" s="80">
        <f>IF(OR(P20&gt;0,P21&gt;0),MAX(P20:P21),"")</f>
        <v>23</v>
      </c>
      <c r="U20" s="80">
        <f>IF(OR(Q20&gt;0,Q21&gt;0),MAX(Q20:Q21),"")</f>
        <v>30.2</v>
      </c>
      <c r="V20" s="80">
        <f>IF(OR(R20&gt;0,R21&gt;0),MAX(R20:R21),"")</f>
        <v>41.5</v>
      </c>
    </row>
    <row r="21" spans="1:22" s="74" customFormat="1" ht="14.45" customHeight="1" x14ac:dyDescent="0.2">
      <c r="A21" s="343"/>
      <c r="B21" s="343"/>
      <c r="C21" s="343"/>
      <c r="D21" s="343"/>
      <c r="E21" s="354"/>
      <c r="F21" s="344"/>
      <c r="G21" s="344"/>
      <c r="H21" s="345"/>
      <c r="I21" s="77"/>
      <c r="J21" s="79"/>
      <c r="K21" s="78"/>
      <c r="L21" s="78"/>
      <c r="M21" s="78"/>
      <c r="N21" s="88" t="s">
        <v>814</v>
      </c>
      <c r="O21" s="77"/>
      <c r="P21" s="77">
        <v>22.4</v>
      </c>
      <c r="Q21" s="77">
        <v>28.1</v>
      </c>
      <c r="R21" s="77">
        <v>41.1</v>
      </c>
      <c r="S21" s="81"/>
      <c r="T21" s="81"/>
      <c r="U21" s="81"/>
      <c r="V21" s="81"/>
    </row>
    <row r="22" spans="1:22" s="74" customFormat="1" ht="14.45" customHeight="1" x14ac:dyDescent="0.2">
      <c r="A22" s="343"/>
      <c r="B22" s="343"/>
      <c r="C22" s="343"/>
      <c r="D22" s="343"/>
      <c r="E22" s="354"/>
      <c r="F22" s="344"/>
      <c r="G22" s="344"/>
      <c r="H22" s="345"/>
      <c r="I22" s="77"/>
      <c r="J22" s="79"/>
      <c r="K22" s="78"/>
      <c r="L22" s="78"/>
      <c r="M22" s="78" t="s">
        <v>821</v>
      </c>
      <c r="N22" s="88" t="s">
        <v>813</v>
      </c>
      <c r="O22" s="77"/>
      <c r="P22" s="77"/>
      <c r="Q22" s="77"/>
      <c r="R22" s="77">
        <v>44.1</v>
      </c>
      <c r="S22" s="80"/>
      <c r="T22" s="80"/>
      <c r="U22" s="80"/>
      <c r="V22" s="80">
        <f>IF(OR(R22&gt;0,R23&gt;0),MAX(R22:R23),"")</f>
        <v>44.1</v>
      </c>
    </row>
    <row r="23" spans="1:22" s="74" customFormat="1" ht="14.45" customHeight="1" x14ac:dyDescent="0.2">
      <c r="A23" s="343"/>
      <c r="B23" s="343"/>
      <c r="C23" s="343"/>
      <c r="D23" s="343"/>
      <c r="E23" s="354"/>
      <c r="F23" s="344"/>
      <c r="G23" s="344"/>
      <c r="H23" s="345"/>
      <c r="I23" s="77"/>
      <c r="J23" s="79"/>
      <c r="K23" s="78"/>
      <c r="L23" s="78"/>
      <c r="M23" s="78"/>
      <c r="N23" s="88" t="s">
        <v>814</v>
      </c>
      <c r="O23" s="77"/>
      <c r="P23" s="77"/>
      <c r="Q23" s="77"/>
      <c r="R23" s="77">
        <v>43.7</v>
      </c>
      <c r="S23" s="81"/>
      <c r="T23" s="81"/>
      <c r="U23" s="81"/>
      <c r="V23" s="81"/>
    </row>
    <row r="24" spans="1:22" s="74" customFormat="1" ht="14.45" customHeight="1" x14ac:dyDescent="0.2">
      <c r="A24" s="343"/>
      <c r="B24" s="343"/>
      <c r="C24" s="343"/>
      <c r="D24" s="343"/>
      <c r="E24" s="354"/>
      <c r="F24" s="344"/>
      <c r="G24" s="344"/>
      <c r="H24" s="345"/>
      <c r="I24" s="77"/>
      <c r="J24" s="79"/>
      <c r="K24" s="78"/>
      <c r="L24" s="78"/>
      <c r="M24" s="78" t="s">
        <v>822</v>
      </c>
      <c r="N24" s="88" t="s">
        <v>813</v>
      </c>
      <c r="O24" s="77"/>
      <c r="P24" s="77"/>
      <c r="Q24" s="77"/>
      <c r="R24" s="77">
        <v>47.4</v>
      </c>
      <c r="S24" s="80"/>
      <c r="T24" s="80"/>
      <c r="U24" s="80"/>
      <c r="V24" s="80">
        <f>IF(OR(R24&gt;0,R25&gt;0),MAX(R24:R25),"")</f>
        <v>47.4</v>
      </c>
    </row>
    <row r="25" spans="1:22" s="74" customFormat="1" ht="14.45" customHeight="1" x14ac:dyDescent="0.2">
      <c r="A25" s="343"/>
      <c r="B25" s="343"/>
      <c r="C25" s="343"/>
      <c r="D25" s="343"/>
      <c r="E25" s="354"/>
      <c r="F25" s="344"/>
      <c r="G25" s="344"/>
      <c r="H25" s="345"/>
      <c r="I25" s="77"/>
      <c r="J25" s="79"/>
      <c r="K25" s="78"/>
      <c r="L25" s="78"/>
      <c r="M25" s="78"/>
      <c r="N25" s="88" t="s">
        <v>814</v>
      </c>
      <c r="O25" s="77"/>
      <c r="P25" s="77"/>
      <c r="Q25" s="77"/>
      <c r="R25" s="77">
        <v>46.2</v>
      </c>
      <c r="S25" s="81"/>
      <c r="T25" s="81"/>
      <c r="U25" s="81"/>
      <c r="V25" s="81"/>
    </row>
    <row r="26" spans="1:22" s="74" customFormat="1" ht="14.45" customHeight="1" x14ac:dyDescent="0.2">
      <c r="A26" s="343"/>
      <c r="B26" s="343"/>
      <c r="C26" s="343"/>
      <c r="D26" s="343"/>
      <c r="E26" s="354"/>
      <c r="F26" s="344"/>
      <c r="G26" s="344"/>
      <c r="H26" s="345"/>
      <c r="I26" s="77"/>
      <c r="J26" s="79"/>
      <c r="K26" s="78"/>
      <c r="L26" s="78"/>
      <c r="M26" s="78" t="s">
        <v>823</v>
      </c>
      <c r="N26" s="88" t="s">
        <v>813</v>
      </c>
      <c r="O26" s="77"/>
      <c r="P26" s="77">
        <v>17.7</v>
      </c>
      <c r="Q26" s="77">
        <v>22.8</v>
      </c>
      <c r="R26" s="77">
        <v>34.5</v>
      </c>
      <c r="S26" s="80" t="str">
        <f>IF(OR(O26&gt;0,O27&gt;0),MAX(O26:O27),"")</f>
        <v/>
      </c>
      <c r="T26" s="80">
        <f>IF(OR(P26&gt;0,P27&gt;0),MAX(P26:P27),"")</f>
        <v>17.7</v>
      </c>
      <c r="U26" s="80">
        <f>IF(OR(Q26&gt;0,Q27&gt;0),MAX(Q26:Q27),"")</f>
        <v>22.8</v>
      </c>
      <c r="V26" s="80">
        <f>IF(OR(R26&gt;0,R27&gt;0),MAX(R26:R27),"")</f>
        <v>35.700000000000003</v>
      </c>
    </row>
    <row r="27" spans="1:22" s="74" customFormat="1" ht="14.45" customHeight="1" x14ac:dyDescent="0.2">
      <c r="A27" s="343"/>
      <c r="B27" s="343"/>
      <c r="C27" s="343"/>
      <c r="D27" s="343"/>
      <c r="E27" s="354"/>
      <c r="F27" s="344"/>
      <c r="G27" s="344"/>
      <c r="H27" s="345"/>
      <c r="I27" s="77"/>
      <c r="J27" s="79"/>
      <c r="K27" s="78"/>
      <c r="L27" s="78"/>
      <c r="M27" s="78"/>
      <c r="N27" s="88" t="s">
        <v>814</v>
      </c>
      <c r="O27" s="77"/>
      <c r="P27" s="77">
        <v>17.5</v>
      </c>
      <c r="Q27" s="77">
        <v>22.6</v>
      </c>
      <c r="R27" s="77">
        <v>35.700000000000003</v>
      </c>
      <c r="S27" s="81"/>
      <c r="T27" s="81"/>
      <c r="U27" s="81"/>
      <c r="V27" s="81"/>
    </row>
    <row r="28" spans="1:22" s="74" customFormat="1" ht="14.45" customHeight="1" x14ac:dyDescent="0.2">
      <c r="A28" s="343"/>
      <c r="B28" s="343"/>
      <c r="C28" s="343"/>
      <c r="D28" s="343"/>
      <c r="E28" s="354"/>
      <c r="F28" s="344"/>
      <c r="G28" s="344"/>
      <c r="H28" s="345"/>
      <c r="I28" s="77"/>
      <c r="J28" s="79"/>
      <c r="K28" s="78"/>
      <c r="L28" s="78"/>
      <c r="M28" s="78" t="s">
        <v>824</v>
      </c>
      <c r="N28" s="88" t="s">
        <v>813</v>
      </c>
      <c r="O28" s="77"/>
      <c r="P28" s="77"/>
      <c r="Q28" s="77"/>
      <c r="R28" s="77">
        <v>48.2</v>
      </c>
      <c r="S28" s="80"/>
      <c r="T28" s="80"/>
      <c r="U28" s="80"/>
      <c r="V28" s="80">
        <f>IF(OR(R28&gt;0,R29&gt;0),MAX(R28:R29),"")</f>
        <v>48.2</v>
      </c>
    </row>
    <row r="29" spans="1:22" s="74" customFormat="1" ht="14.45" customHeight="1" x14ac:dyDescent="0.2">
      <c r="A29" s="343"/>
      <c r="B29" s="343"/>
      <c r="C29" s="343"/>
      <c r="D29" s="343"/>
      <c r="E29" s="354"/>
      <c r="F29" s="344"/>
      <c r="G29" s="344"/>
      <c r="H29" s="345"/>
      <c r="I29" s="77"/>
      <c r="J29" s="79"/>
      <c r="K29" s="78"/>
      <c r="L29" s="78"/>
      <c r="M29" s="78"/>
      <c r="N29" s="88" t="s">
        <v>814</v>
      </c>
      <c r="O29" s="77"/>
      <c r="P29" s="77"/>
      <c r="Q29" s="77"/>
      <c r="R29" s="77">
        <v>47.8</v>
      </c>
      <c r="S29" s="81"/>
      <c r="T29" s="81"/>
      <c r="U29" s="81"/>
      <c r="V29" s="81"/>
    </row>
    <row r="30" spans="1:22" s="74" customFormat="1" ht="14.45" customHeight="1" x14ac:dyDescent="0.2">
      <c r="A30" s="343"/>
      <c r="B30" s="343"/>
      <c r="C30" s="343"/>
      <c r="D30" s="343"/>
      <c r="E30" s="354"/>
      <c r="F30" s="344"/>
      <c r="G30" s="344"/>
      <c r="H30" s="345"/>
      <c r="I30" s="77"/>
      <c r="J30" s="79"/>
      <c r="K30" s="78"/>
      <c r="L30" s="78"/>
      <c r="M30" s="78" t="s">
        <v>825</v>
      </c>
      <c r="N30" s="88" t="s">
        <v>813</v>
      </c>
      <c r="O30" s="77"/>
      <c r="P30" s="77"/>
      <c r="Q30" s="77"/>
      <c r="R30" s="77">
        <v>47.4</v>
      </c>
      <c r="S30" s="80"/>
      <c r="T30" s="80"/>
      <c r="U30" s="80"/>
      <c r="V30" s="80">
        <f>IF(OR(R30&gt;0,R31&gt;0),MAX(R30:R31),"")</f>
        <v>48.1</v>
      </c>
    </row>
    <row r="31" spans="1:22" s="74" customFormat="1" ht="14.45" customHeight="1" x14ac:dyDescent="0.2">
      <c r="A31" s="343"/>
      <c r="B31" s="343"/>
      <c r="C31" s="343"/>
      <c r="D31" s="343"/>
      <c r="E31" s="354"/>
      <c r="F31" s="344"/>
      <c r="G31" s="344"/>
      <c r="H31" s="345"/>
      <c r="I31" s="77"/>
      <c r="J31" s="79"/>
      <c r="K31" s="78"/>
      <c r="L31" s="78"/>
      <c r="M31" s="78"/>
      <c r="N31" s="88" t="s">
        <v>814</v>
      </c>
      <c r="O31" s="77"/>
      <c r="P31" s="77"/>
      <c r="Q31" s="77"/>
      <c r="R31" s="77">
        <v>48.1</v>
      </c>
      <c r="S31" s="81"/>
      <c r="T31" s="81"/>
      <c r="U31" s="81"/>
      <c r="V31" s="81"/>
    </row>
    <row r="32" spans="1:22" s="74" customFormat="1" ht="14.45" customHeight="1" x14ac:dyDescent="0.2">
      <c r="A32" s="343"/>
      <c r="B32" s="343"/>
      <c r="C32" s="343"/>
      <c r="D32" s="343"/>
      <c r="E32" s="354"/>
      <c r="F32" s="344"/>
      <c r="G32" s="344"/>
      <c r="H32" s="345"/>
      <c r="I32" s="77"/>
      <c r="J32" s="79"/>
      <c r="K32" s="78"/>
      <c r="L32" s="78"/>
      <c r="M32" s="78" t="s">
        <v>826</v>
      </c>
      <c r="N32" s="88" t="s">
        <v>813</v>
      </c>
      <c r="O32" s="77"/>
      <c r="P32" s="77">
        <v>25.3</v>
      </c>
      <c r="Q32" s="77">
        <v>35</v>
      </c>
      <c r="R32" s="77">
        <v>47.2</v>
      </c>
      <c r="S32" s="80" t="str">
        <f>IF(OR(O32&gt;0,O33&gt;0),MAX(O32:O33),"")</f>
        <v/>
      </c>
      <c r="T32" s="80">
        <f>IF(OR(P32&gt;0,P33&gt;0),MAX(P32:P33),"")</f>
        <v>27.2</v>
      </c>
      <c r="U32" s="80">
        <f>IF(OR(Q32&gt;0,Q33&gt;0),MAX(Q32:Q33),"")</f>
        <v>35.700000000000003</v>
      </c>
      <c r="V32" s="80">
        <f>IF(OR(R32&gt;0,R33&gt;0),MAX(R32:R33),"")</f>
        <v>47.8</v>
      </c>
    </row>
    <row r="33" spans="1:22" s="74" customFormat="1" ht="14.45" customHeight="1" x14ac:dyDescent="0.2">
      <c r="A33" s="343"/>
      <c r="B33" s="343"/>
      <c r="C33" s="343"/>
      <c r="D33" s="343"/>
      <c r="E33" s="354"/>
      <c r="F33" s="344"/>
      <c r="G33" s="344"/>
      <c r="H33" s="345"/>
      <c r="I33" s="77"/>
      <c r="J33" s="79"/>
      <c r="K33" s="78"/>
      <c r="L33" s="78"/>
      <c r="M33" s="78"/>
      <c r="N33" s="88" t="s">
        <v>814</v>
      </c>
      <c r="O33" s="77"/>
      <c r="P33" s="77">
        <v>27.2</v>
      </c>
      <c r="Q33" s="77">
        <v>35.700000000000003</v>
      </c>
      <c r="R33" s="77">
        <v>47.8</v>
      </c>
      <c r="S33" s="81"/>
      <c r="T33" s="81"/>
      <c r="U33" s="81"/>
      <c r="V33" s="81"/>
    </row>
    <row r="34" spans="1:22" s="74" customFormat="1" ht="14.45" customHeight="1" x14ac:dyDescent="0.2">
      <c r="A34" s="343"/>
      <c r="B34" s="343"/>
      <c r="C34" s="343"/>
      <c r="D34" s="343"/>
      <c r="E34" s="354"/>
      <c r="F34" s="344"/>
      <c r="G34" s="344"/>
      <c r="H34" s="345"/>
      <c r="I34" s="77"/>
      <c r="J34" s="79"/>
      <c r="K34" s="78"/>
      <c r="L34" s="78"/>
      <c r="M34" s="78" t="s">
        <v>827</v>
      </c>
      <c r="N34" s="88" t="s">
        <v>813</v>
      </c>
      <c r="O34" s="77"/>
      <c r="P34" s="77"/>
      <c r="Q34" s="77"/>
      <c r="R34" s="77">
        <v>44.5</v>
      </c>
      <c r="S34" s="80"/>
      <c r="T34" s="80"/>
      <c r="U34" s="80"/>
      <c r="V34" s="80">
        <f>IF(OR(R34&gt;0,R35&gt;0),MAX(R34:R35),"")</f>
        <v>44.5</v>
      </c>
    </row>
    <row r="35" spans="1:22" s="74" customFormat="1" ht="14.45" customHeight="1" x14ac:dyDescent="0.2">
      <c r="A35" s="343"/>
      <c r="B35" s="343"/>
      <c r="C35" s="343"/>
      <c r="D35" s="343"/>
      <c r="E35" s="354"/>
      <c r="F35" s="344"/>
      <c r="G35" s="344"/>
      <c r="H35" s="345"/>
      <c r="I35" s="77"/>
      <c r="J35" s="79"/>
      <c r="K35" s="78"/>
      <c r="L35" s="78"/>
      <c r="M35" s="78"/>
      <c r="N35" s="88" t="s">
        <v>814</v>
      </c>
      <c r="O35" s="77"/>
      <c r="P35" s="77"/>
      <c r="Q35" s="77"/>
      <c r="R35" s="77">
        <v>41.8</v>
      </c>
      <c r="S35" s="81"/>
      <c r="T35" s="81"/>
      <c r="U35" s="81"/>
      <c r="V35" s="81"/>
    </row>
    <row r="36" spans="1:22" s="74" customFormat="1" ht="14.45" customHeight="1" x14ac:dyDescent="0.2">
      <c r="A36" s="343"/>
      <c r="B36" s="343"/>
      <c r="C36" s="343"/>
      <c r="D36" s="343"/>
      <c r="E36" s="354"/>
      <c r="F36" s="344"/>
      <c r="G36" s="344"/>
      <c r="H36" s="345"/>
      <c r="I36" s="77"/>
      <c r="J36" s="79"/>
      <c r="K36" s="78"/>
      <c r="L36" s="78"/>
      <c r="M36" s="78" t="s">
        <v>828</v>
      </c>
      <c r="N36" s="88" t="s">
        <v>813</v>
      </c>
      <c r="O36" s="77"/>
      <c r="P36" s="77"/>
      <c r="Q36" s="77"/>
      <c r="R36" s="77">
        <v>44.4</v>
      </c>
      <c r="S36" s="80"/>
      <c r="T36" s="80"/>
      <c r="U36" s="80"/>
      <c r="V36" s="80">
        <f>IF(OR(R36&gt;0,R37&gt;0),MAX(R36:R37),"")</f>
        <v>44.4</v>
      </c>
    </row>
    <row r="37" spans="1:22" s="74" customFormat="1" ht="14.45" customHeight="1" x14ac:dyDescent="0.2">
      <c r="A37" s="343"/>
      <c r="B37" s="343"/>
      <c r="C37" s="343"/>
      <c r="D37" s="343"/>
      <c r="E37" s="354"/>
      <c r="F37" s="344"/>
      <c r="G37" s="344"/>
      <c r="H37" s="345"/>
      <c r="I37" s="77"/>
      <c r="J37" s="79"/>
      <c r="K37" s="78"/>
      <c r="L37" s="78"/>
      <c r="M37" s="78"/>
      <c r="N37" s="88" t="s">
        <v>814</v>
      </c>
      <c r="O37" s="77"/>
      <c r="P37" s="77"/>
      <c r="Q37" s="77"/>
      <c r="R37" s="77">
        <v>43.5</v>
      </c>
      <c r="S37" s="81"/>
      <c r="T37" s="81"/>
      <c r="U37" s="81"/>
      <c r="V37" s="81"/>
    </row>
    <row r="38" spans="1:22" s="74" customFormat="1" ht="14.45" customHeight="1" x14ac:dyDescent="0.2">
      <c r="A38" s="343"/>
      <c r="B38" s="343"/>
      <c r="C38" s="343"/>
      <c r="D38" s="343"/>
      <c r="E38" s="354"/>
      <c r="F38" s="344"/>
      <c r="G38" s="344"/>
      <c r="H38" s="345"/>
      <c r="I38" s="77"/>
      <c r="J38" s="79"/>
      <c r="K38" s="78"/>
      <c r="L38" s="78"/>
      <c r="M38" s="78" t="s">
        <v>829</v>
      </c>
      <c r="N38" s="88" t="s">
        <v>813</v>
      </c>
      <c r="O38" s="77"/>
      <c r="P38" s="77">
        <v>25.4</v>
      </c>
      <c r="Q38" s="77">
        <v>33.5</v>
      </c>
      <c r="R38" s="77">
        <v>46</v>
      </c>
      <c r="S38" s="80" t="str">
        <f>IF(OR(O38&gt;0,O39&gt;0),MAX(O38:O39),"")</f>
        <v/>
      </c>
      <c r="T38" s="80">
        <f>IF(OR(P38&gt;0,P39&gt;0),MAX(P38:P39),"")</f>
        <v>25.6</v>
      </c>
      <c r="U38" s="80">
        <f>IF(OR(Q38&gt;0,Q39&gt;0),MAX(Q38:Q39),"")</f>
        <v>34</v>
      </c>
      <c r="V38" s="80">
        <f>IF(OR(R38&gt;0,R39&gt;0),MAX(R38:R39),"")</f>
        <v>46</v>
      </c>
    </row>
    <row r="39" spans="1:22" s="74" customFormat="1" ht="14.45" customHeight="1" x14ac:dyDescent="0.2">
      <c r="A39" s="343"/>
      <c r="B39" s="343"/>
      <c r="C39" s="343"/>
      <c r="D39" s="343"/>
      <c r="E39" s="354"/>
      <c r="F39" s="344"/>
      <c r="G39" s="344"/>
      <c r="H39" s="345"/>
      <c r="I39" s="77"/>
      <c r="J39" s="79"/>
      <c r="K39" s="78"/>
      <c r="L39" s="78"/>
      <c r="M39" s="78"/>
      <c r="N39" s="88" t="s">
        <v>814</v>
      </c>
      <c r="O39" s="77"/>
      <c r="P39" s="77">
        <v>25.6</v>
      </c>
      <c r="Q39" s="77">
        <v>34</v>
      </c>
      <c r="R39" s="77">
        <v>44.2</v>
      </c>
      <c r="S39" s="81"/>
      <c r="T39" s="81"/>
      <c r="U39" s="81"/>
      <c r="V39" s="81"/>
    </row>
    <row r="40" spans="1:22" s="74" customFormat="1" ht="14.45" customHeight="1" x14ac:dyDescent="0.2">
      <c r="A40" s="343"/>
      <c r="B40" s="343"/>
      <c r="C40" s="343"/>
      <c r="D40" s="343"/>
      <c r="E40" s="354"/>
      <c r="F40" s="344"/>
      <c r="G40" s="344"/>
      <c r="H40" s="345"/>
      <c r="I40" s="77"/>
      <c r="J40" s="79"/>
      <c r="K40" s="78"/>
      <c r="L40" s="78"/>
      <c r="M40" s="78" t="s">
        <v>830</v>
      </c>
      <c r="N40" s="88" t="s">
        <v>813</v>
      </c>
      <c r="O40" s="77"/>
      <c r="P40" s="77">
        <v>26</v>
      </c>
      <c r="Q40" s="77">
        <v>32.799999999999997</v>
      </c>
      <c r="R40" s="77">
        <v>47.4</v>
      </c>
      <c r="S40" s="80" t="str">
        <f>IF(OR(O40&gt;0,O41&gt;0),MAX(O40:O41),"")</f>
        <v/>
      </c>
      <c r="T40" s="80">
        <f>IF(OR(P40&gt;0,P41&gt;0),MAX(P40:P41),"")</f>
        <v>26</v>
      </c>
      <c r="U40" s="80">
        <f>IF(OR(Q40&gt;0,Q41&gt;0),MAX(Q40:Q41),"")</f>
        <v>33.5</v>
      </c>
      <c r="V40" s="80">
        <f>IF(OR(R40&gt;0,R41&gt;0),MAX(R40:R41),"")</f>
        <v>47.4</v>
      </c>
    </row>
    <row r="41" spans="1:22" s="74" customFormat="1" ht="14.45" customHeight="1" x14ac:dyDescent="0.2">
      <c r="A41" s="343"/>
      <c r="B41" s="343"/>
      <c r="C41" s="343"/>
      <c r="D41" s="343"/>
      <c r="E41" s="354"/>
      <c r="F41" s="344"/>
      <c r="G41" s="344"/>
      <c r="H41" s="345"/>
      <c r="I41" s="77"/>
      <c r="J41" s="79"/>
      <c r="K41" s="78"/>
      <c r="L41" s="78"/>
      <c r="M41" s="78"/>
      <c r="N41" s="88" t="s">
        <v>814</v>
      </c>
      <c r="O41" s="77"/>
      <c r="P41" s="77">
        <v>25.1</v>
      </c>
      <c r="Q41" s="77">
        <v>33.5</v>
      </c>
      <c r="R41" s="77">
        <v>46.4</v>
      </c>
      <c r="S41" s="81"/>
      <c r="T41" s="81"/>
      <c r="U41" s="81"/>
      <c r="V41" s="81"/>
    </row>
    <row r="42" spans="1:22" s="74" customFormat="1" ht="14.45" customHeight="1" x14ac:dyDescent="0.2">
      <c r="A42" s="343"/>
      <c r="B42" s="343"/>
      <c r="C42" s="343"/>
      <c r="D42" s="343"/>
      <c r="E42" s="354"/>
      <c r="F42" s="344"/>
      <c r="G42" s="344"/>
      <c r="H42" s="345"/>
      <c r="I42" s="77"/>
      <c r="J42" s="79"/>
      <c r="K42" s="78"/>
      <c r="L42" s="78"/>
      <c r="M42" s="78" t="s">
        <v>831</v>
      </c>
      <c r="N42" s="88" t="s">
        <v>813</v>
      </c>
      <c r="O42" s="77"/>
      <c r="P42" s="77"/>
      <c r="Q42" s="77"/>
      <c r="R42" s="77">
        <v>45.5</v>
      </c>
      <c r="S42" s="80"/>
      <c r="T42" s="80"/>
      <c r="U42" s="80"/>
      <c r="V42" s="80">
        <f>IF(OR(R42&gt;0,R43&gt;0),MAX(R42:R43),"")</f>
        <v>45.5</v>
      </c>
    </row>
    <row r="43" spans="1:22" s="74" customFormat="1" ht="14.45" customHeight="1" x14ac:dyDescent="0.2">
      <c r="A43" s="343"/>
      <c r="B43" s="343"/>
      <c r="C43" s="343"/>
      <c r="D43" s="343"/>
      <c r="E43" s="354"/>
      <c r="F43" s="344"/>
      <c r="G43" s="344"/>
      <c r="H43" s="345"/>
      <c r="I43" s="77"/>
      <c r="J43" s="79"/>
      <c r="K43" s="78"/>
      <c r="L43" s="78"/>
      <c r="M43" s="78"/>
      <c r="N43" s="88" t="s">
        <v>814</v>
      </c>
      <c r="O43" s="77"/>
      <c r="P43" s="77"/>
      <c r="Q43" s="77"/>
      <c r="R43" s="77">
        <v>42</v>
      </c>
      <c r="S43" s="81"/>
      <c r="T43" s="81"/>
      <c r="U43" s="81"/>
      <c r="V43" s="81"/>
    </row>
    <row r="44" spans="1:22" s="74" customFormat="1" ht="14.45" customHeight="1" x14ac:dyDescent="0.2">
      <c r="A44" s="343"/>
      <c r="B44" s="343"/>
      <c r="C44" s="343"/>
      <c r="D44" s="343"/>
      <c r="E44" s="354"/>
      <c r="F44" s="344"/>
      <c r="G44" s="344"/>
      <c r="H44" s="345"/>
      <c r="I44" s="77"/>
      <c r="J44" s="79"/>
      <c r="K44" s="78"/>
      <c r="L44" s="78"/>
      <c r="M44" s="78" t="s">
        <v>832</v>
      </c>
      <c r="N44" s="88" t="s">
        <v>813</v>
      </c>
      <c r="O44" s="77"/>
      <c r="P44" s="77"/>
      <c r="Q44" s="77"/>
      <c r="R44" s="77">
        <v>41.2</v>
      </c>
      <c r="S44" s="80"/>
      <c r="T44" s="80"/>
      <c r="U44" s="80"/>
      <c r="V44" s="80">
        <f>IF(OR(R44&gt;0,R45&gt;0),MAX(R44:R45),"")</f>
        <v>41.2</v>
      </c>
    </row>
    <row r="45" spans="1:22" s="74" customFormat="1" ht="14.45" customHeight="1" x14ac:dyDescent="0.2">
      <c r="A45" s="343"/>
      <c r="B45" s="343"/>
      <c r="C45" s="343"/>
      <c r="D45" s="343"/>
      <c r="E45" s="354"/>
      <c r="F45" s="344"/>
      <c r="G45" s="344"/>
      <c r="H45" s="345"/>
      <c r="I45" s="77"/>
      <c r="J45" s="79"/>
      <c r="K45" s="78"/>
      <c r="L45" s="78"/>
      <c r="M45" s="78"/>
      <c r="N45" s="88" t="s">
        <v>814</v>
      </c>
      <c r="O45" s="77"/>
      <c r="P45" s="77"/>
      <c r="Q45" s="77"/>
      <c r="R45" s="77">
        <v>41.2</v>
      </c>
      <c r="S45" s="81"/>
      <c r="T45" s="81"/>
      <c r="U45" s="81"/>
      <c r="V45" s="81"/>
    </row>
    <row r="46" spans="1:22" s="74" customFormat="1" ht="14.45" customHeight="1" x14ac:dyDescent="0.2">
      <c r="A46" s="343"/>
      <c r="B46" s="343"/>
      <c r="C46" s="343"/>
      <c r="D46" s="343"/>
      <c r="E46" s="354"/>
      <c r="F46" s="344"/>
      <c r="G46" s="344"/>
      <c r="H46" s="345"/>
      <c r="I46" s="77"/>
      <c r="J46" s="79"/>
      <c r="K46" s="78"/>
      <c r="L46" s="78"/>
      <c r="M46" s="78" t="s">
        <v>833</v>
      </c>
      <c r="N46" s="88" t="s">
        <v>813</v>
      </c>
      <c r="O46" s="77"/>
      <c r="P46" s="77">
        <v>29.6</v>
      </c>
      <c r="Q46" s="77">
        <v>38.9</v>
      </c>
      <c r="R46" s="77">
        <v>50.8</v>
      </c>
      <c r="S46" s="80" t="str">
        <f>IF(OR(O46&gt;0,O47&gt;0),MAX(O46:O47),"")</f>
        <v/>
      </c>
      <c r="T46" s="80">
        <f>IF(OR(P46&gt;0,P47&gt;0),MAX(P46:P47),"")</f>
        <v>30</v>
      </c>
      <c r="U46" s="80">
        <f>IF(OR(Q46&gt;0,Q47&gt;0),MAX(Q46:Q47),"")</f>
        <v>40.4</v>
      </c>
      <c r="V46" s="80">
        <f>IF(OR(R46&gt;0,R47&gt;0),MAX(R46:R47),"")</f>
        <v>51</v>
      </c>
    </row>
    <row r="47" spans="1:22" s="74" customFormat="1" ht="14.45" customHeight="1" x14ac:dyDescent="0.2">
      <c r="A47" s="343"/>
      <c r="B47" s="343"/>
      <c r="C47" s="343"/>
      <c r="D47" s="343"/>
      <c r="E47" s="354"/>
      <c r="F47" s="344"/>
      <c r="G47" s="344"/>
      <c r="H47" s="345"/>
      <c r="I47" s="77"/>
      <c r="J47" s="79"/>
      <c r="K47" s="78"/>
      <c r="L47" s="78"/>
      <c r="M47" s="78"/>
      <c r="N47" s="88" t="s">
        <v>814</v>
      </c>
      <c r="O47" s="77"/>
      <c r="P47" s="77">
        <v>30</v>
      </c>
      <c r="Q47" s="77">
        <v>40.4</v>
      </c>
      <c r="R47" s="77">
        <v>51</v>
      </c>
      <c r="S47" s="81"/>
      <c r="T47" s="81"/>
      <c r="U47" s="81"/>
      <c r="V47" s="81"/>
    </row>
    <row r="48" spans="1:22" s="74" customFormat="1" ht="14.45" customHeight="1" x14ac:dyDescent="0.2">
      <c r="A48" s="343"/>
      <c r="B48" s="343"/>
      <c r="C48" s="343"/>
      <c r="D48" s="343"/>
      <c r="E48" s="354"/>
      <c r="F48" s="344"/>
      <c r="G48" s="344"/>
      <c r="H48" s="345"/>
      <c r="I48" s="77"/>
      <c r="J48" s="79"/>
      <c r="K48" s="78"/>
      <c r="L48" s="78"/>
      <c r="M48" s="78" t="s">
        <v>834</v>
      </c>
      <c r="N48" s="88" t="s">
        <v>813</v>
      </c>
      <c r="O48" s="77"/>
      <c r="P48" s="77"/>
      <c r="Q48" s="77"/>
      <c r="R48" s="77">
        <v>50.5</v>
      </c>
      <c r="S48" s="80"/>
      <c r="T48" s="80"/>
      <c r="U48" s="80"/>
      <c r="V48" s="80">
        <f>IF(OR(R48&gt;0,R49&gt;0),MAX(R48:R49),"")</f>
        <v>52</v>
      </c>
    </row>
    <row r="49" spans="1:22" s="74" customFormat="1" ht="14.45" customHeight="1" x14ac:dyDescent="0.2">
      <c r="A49" s="343"/>
      <c r="B49" s="343"/>
      <c r="C49" s="343"/>
      <c r="D49" s="343"/>
      <c r="E49" s="354"/>
      <c r="F49" s="344"/>
      <c r="G49" s="344"/>
      <c r="H49" s="345"/>
      <c r="I49" s="77"/>
      <c r="J49" s="79"/>
      <c r="K49" s="78"/>
      <c r="L49" s="78"/>
      <c r="M49" s="78"/>
      <c r="N49" s="88" t="s">
        <v>814</v>
      </c>
      <c r="O49" s="77"/>
      <c r="P49" s="77"/>
      <c r="Q49" s="77"/>
      <c r="R49" s="77">
        <v>52</v>
      </c>
      <c r="S49" s="81"/>
      <c r="T49" s="81"/>
      <c r="U49" s="81"/>
      <c r="V49" s="81"/>
    </row>
    <row r="50" spans="1:22" ht="14.45" customHeight="1" x14ac:dyDescent="0.25">
      <c r="A50" s="343"/>
      <c r="B50" s="343"/>
      <c r="C50" s="343"/>
      <c r="D50" s="343"/>
      <c r="E50" s="354"/>
      <c r="F50" s="344"/>
      <c r="G50" s="344"/>
      <c r="H50" s="345"/>
      <c r="I50" s="78">
        <v>113</v>
      </c>
      <c r="J50" s="79">
        <v>44770</v>
      </c>
      <c r="K50" s="78" t="s">
        <v>835</v>
      </c>
      <c r="L50" s="78" t="s">
        <v>811</v>
      </c>
      <c r="M50" s="78" t="s">
        <v>836</v>
      </c>
      <c r="N50" s="88" t="s">
        <v>813</v>
      </c>
      <c r="O50" s="77"/>
      <c r="P50" s="77">
        <v>27.7</v>
      </c>
      <c r="Q50" s="77">
        <v>33.799999999999997</v>
      </c>
      <c r="R50" s="77">
        <v>40.4</v>
      </c>
      <c r="S50" s="80" t="str">
        <f>IF(OR(O50&gt;0,O51&gt;0),MAX(O50:O51),"")</f>
        <v/>
      </c>
      <c r="T50" s="80">
        <f>IF(OR(P50&gt;0,P51&gt;0),MAX(P50:P51),"")</f>
        <v>29.3</v>
      </c>
      <c r="U50" s="80">
        <f>IF(OR(Q50&gt;0,Q51&gt;0),MAX(Q50:Q51),"")</f>
        <v>34.299999999999997</v>
      </c>
      <c r="V50" s="80">
        <f>IF(OR(R50&gt;0,R51&gt;0),MAX(R50:R51),"")</f>
        <v>41.5</v>
      </c>
    </row>
    <row r="51" spans="1:22" x14ac:dyDescent="0.25">
      <c r="A51" s="343"/>
      <c r="B51" s="343"/>
      <c r="C51" s="343"/>
      <c r="D51" s="343"/>
      <c r="E51" s="354"/>
      <c r="F51" s="344"/>
      <c r="G51" s="344"/>
      <c r="H51" s="345"/>
      <c r="I51" s="78"/>
      <c r="J51" s="79"/>
      <c r="K51" s="78"/>
      <c r="L51" s="78"/>
      <c r="M51" s="78"/>
      <c r="N51" s="88" t="s">
        <v>814</v>
      </c>
      <c r="O51" s="77"/>
      <c r="P51" s="77">
        <v>29.3</v>
      </c>
      <c r="Q51" s="77">
        <v>34.299999999999997</v>
      </c>
      <c r="R51" s="77">
        <v>41.5</v>
      </c>
      <c r="S51" s="81"/>
      <c r="T51" s="81"/>
      <c r="U51" s="81"/>
      <c r="V51" s="81"/>
    </row>
    <row r="52" spans="1:22" x14ac:dyDescent="0.25">
      <c r="A52" s="343"/>
      <c r="B52" s="343"/>
      <c r="C52" s="343"/>
      <c r="D52" s="343"/>
      <c r="E52" s="354"/>
      <c r="F52" s="344"/>
      <c r="G52" s="344"/>
      <c r="H52" s="345"/>
      <c r="I52" s="78"/>
      <c r="J52" s="79"/>
      <c r="K52" s="78"/>
      <c r="L52" s="78"/>
      <c r="M52" s="78" t="s">
        <v>837</v>
      </c>
      <c r="N52" s="88" t="s">
        <v>813</v>
      </c>
      <c r="O52" s="77"/>
      <c r="P52" s="77"/>
      <c r="Q52" s="77"/>
      <c r="R52" s="77">
        <v>42.8</v>
      </c>
      <c r="S52" s="80"/>
      <c r="T52" s="80"/>
      <c r="U52" s="80"/>
      <c r="V52" s="80">
        <f>IF(OR(R52&gt;0,R53&gt;0),MAX(R52:R53),"")</f>
        <v>42.8</v>
      </c>
    </row>
    <row r="53" spans="1:22" x14ac:dyDescent="0.25">
      <c r="A53" s="343"/>
      <c r="B53" s="343"/>
      <c r="C53" s="343"/>
      <c r="D53" s="343"/>
      <c r="E53" s="354"/>
      <c r="F53" s="344"/>
      <c r="G53" s="344"/>
      <c r="H53" s="345"/>
      <c r="I53" s="78"/>
      <c r="J53" s="79"/>
      <c r="K53" s="78"/>
      <c r="L53" s="78"/>
      <c r="M53" s="78"/>
      <c r="N53" s="88" t="s">
        <v>814</v>
      </c>
      <c r="O53" s="77"/>
      <c r="P53" s="77"/>
      <c r="Q53" s="77"/>
      <c r="R53" s="77">
        <v>40.700000000000003</v>
      </c>
      <c r="S53" s="81"/>
      <c r="T53" s="81"/>
      <c r="U53" s="81"/>
      <c r="V53" s="81"/>
    </row>
    <row r="54" spans="1:22" x14ac:dyDescent="0.25">
      <c r="A54" s="343"/>
      <c r="B54" s="343"/>
      <c r="C54" s="343"/>
      <c r="D54" s="343"/>
      <c r="E54" s="354"/>
      <c r="F54" s="344"/>
      <c r="G54" s="344"/>
      <c r="H54" s="345"/>
      <c r="I54" s="78"/>
      <c r="J54" s="79"/>
      <c r="K54" s="78"/>
      <c r="L54" s="78"/>
      <c r="M54" s="78" t="s">
        <v>838</v>
      </c>
      <c r="N54" s="88" t="s">
        <v>813</v>
      </c>
      <c r="O54" s="77"/>
      <c r="P54" s="77"/>
      <c r="Q54" s="77"/>
      <c r="R54" s="77">
        <v>42.1</v>
      </c>
      <c r="S54" s="80"/>
      <c r="T54" s="80"/>
      <c r="U54" s="80"/>
      <c r="V54" s="80">
        <f>IF(OR(R54&gt;0,R55&gt;0),MAX(R54:R55),"")</f>
        <v>42.9</v>
      </c>
    </row>
    <row r="55" spans="1:22" x14ac:dyDescent="0.25">
      <c r="A55" s="343"/>
      <c r="B55" s="343"/>
      <c r="C55" s="343"/>
      <c r="D55" s="343"/>
      <c r="E55" s="354"/>
      <c r="F55" s="344"/>
      <c r="G55" s="344"/>
      <c r="H55" s="345"/>
      <c r="I55" s="78"/>
      <c r="J55" s="79"/>
      <c r="K55" s="78"/>
      <c r="L55" s="78"/>
      <c r="M55" s="78"/>
      <c r="N55" s="88" t="s">
        <v>814</v>
      </c>
      <c r="O55" s="77"/>
      <c r="P55" s="77"/>
      <c r="Q55" s="77"/>
      <c r="R55" s="77">
        <v>42.9</v>
      </c>
      <c r="S55" s="81"/>
      <c r="T55" s="81"/>
      <c r="U55" s="81"/>
      <c r="V55" s="81"/>
    </row>
    <row r="56" spans="1:22" x14ac:dyDescent="0.25">
      <c r="A56" s="343"/>
      <c r="B56" s="343"/>
      <c r="C56" s="343"/>
      <c r="D56" s="343"/>
      <c r="E56" s="354"/>
      <c r="F56" s="344"/>
      <c r="G56" s="344"/>
      <c r="H56" s="345"/>
      <c r="I56" s="78"/>
      <c r="J56" s="79"/>
      <c r="K56" s="78"/>
      <c r="L56" s="78"/>
      <c r="M56" s="78" t="s">
        <v>839</v>
      </c>
      <c r="N56" s="88" t="s">
        <v>813</v>
      </c>
      <c r="O56" s="77"/>
      <c r="P56" s="77">
        <v>33.299999999999997</v>
      </c>
      <c r="Q56" s="77">
        <v>38.5</v>
      </c>
      <c r="R56" s="77">
        <v>44.1</v>
      </c>
      <c r="S56" s="80" t="str">
        <f>IF(OR(O56&gt;0,O57&gt;0),MAX(O56:O57),"")</f>
        <v/>
      </c>
      <c r="T56" s="80">
        <f>IF(OR(P56&gt;0,P57&gt;0),MAX(P56:P57),"")</f>
        <v>33.299999999999997</v>
      </c>
      <c r="U56" s="80">
        <f>IF(OR(Q56&gt;0,Q57&gt;0),MAX(Q56:Q57),"")</f>
        <v>38.5</v>
      </c>
      <c r="V56" s="80">
        <f>IF(OR(R56&gt;0,R57&gt;0),MAX(R56:R57),"")</f>
        <v>44.7</v>
      </c>
    </row>
    <row r="57" spans="1:22" x14ac:dyDescent="0.25">
      <c r="A57" s="343"/>
      <c r="B57" s="343"/>
      <c r="C57" s="343"/>
      <c r="D57" s="343"/>
      <c r="E57" s="354"/>
      <c r="F57" s="344"/>
      <c r="G57" s="344"/>
      <c r="H57" s="345"/>
      <c r="I57" s="78"/>
      <c r="J57" s="79"/>
      <c r="K57" s="78"/>
      <c r="L57" s="78"/>
      <c r="M57" s="78"/>
      <c r="N57" s="88" t="s">
        <v>814</v>
      </c>
      <c r="O57" s="77"/>
      <c r="P57" s="77">
        <v>31.8</v>
      </c>
      <c r="Q57" s="77">
        <v>38</v>
      </c>
      <c r="R57" s="77">
        <v>44.7</v>
      </c>
      <c r="S57" s="81"/>
      <c r="T57" s="81"/>
      <c r="U57" s="81"/>
      <c r="V57" s="81"/>
    </row>
    <row r="58" spans="1:22" x14ac:dyDescent="0.25">
      <c r="A58" s="343"/>
      <c r="B58" s="343"/>
      <c r="C58" s="343"/>
      <c r="D58" s="343"/>
      <c r="E58" s="354"/>
      <c r="F58" s="344"/>
      <c r="G58" s="344"/>
      <c r="H58" s="345"/>
      <c r="I58" s="78"/>
      <c r="J58" s="79"/>
      <c r="K58" s="78"/>
      <c r="L58" s="78"/>
      <c r="M58" s="78" t="s">
        <v>840</v>
      </c>
      <c r="N58" s="88" t="s">
        <v>813</v>
      </c>
      <c r="O58" s="77"/>
      <c r="P58" s="77"/>
      <c r="Q58" s="77"/>
      <c r="R58" s="77">
        <v>46.5</v>
      </c>
      <c r="S58" s="80"/>
      <c r="T58" s="80"/>
      <c r="U58" s="80"/>
      <c r="V58" s="80">
        <f>IF(OR(R58&gt;0,R59&gt;0),MAX(R58:R59),"")</f>
        <v>46.5</v>
      </c>
    </row>
    <row r="59" spans="1:22" x14ac:dyDescent="0.25">
      <c r="A59" s="343"/>
      <c r="B59" s="343"/>
      <c r="C59" s="343"/>
      <c r="D59" s="343"/>
      <c r="E59" s="354"/>
      <c r="F59" s="344"/>
      <c r="G59" s="344"/>
      <c r="H59" s="345"/>
      <c r="I59" s="78"/>
      <c r="J59" s="79"/>
      <c r="K59" s="78"/>
      <c r="L59" s="78"/>
      <c r="M59" s="78"/>
      <c r="N59" s="88" t="s">
        <v>814</v>
      </c>
      <c r="O59" s="77"/>
      <c r="P59" s="77"/>
      <c r="Q59" s="77"/>
      <c r="R59" s="77">
        <v>45.7</v>
      </c>
      <c r="S59" s="81"/>
      <c r="T59" s="81"/>
      <c r="U59" s="81"/>
      <c r="V59" s="81"/>
    </row>
    <row r="60" spans="1:22" x14ac:dyDescent="0.25">
      <c r="A60" s="343"/>
      <c r="B60" s="343"/>
      <c r="C60" s="343"/>
      <c r="D60" s="343"/>
      <c r="E60" s="354"/>
      <c r="F60" s="344"/>
      <c r="G60" s="344"/>
      <c r="H60" s="345"/>
      <c r="I60" s="78"/>
      <c r="J60" s="79"/>
      <c r="K60" s="78"/>
      <c r="L60" s="78"/>
      <c r="M60" s="78" t="s">
        <v>841</v>
      </c>
      <c r="N60" s="88" t="s">
        <v>813</v>
      </c>
      <c r="O60" s="77"/>
      <c r="P60" s="77"/>
      <c r="Q60" s="77"/>
      <c r="R60" s="77">
        <v>43.5</v>
      </c>
      <c r="S60" s="80"/>
      <c r="T60" s="80"/>
      <c r="U60" s="80"/>
      <c r="V60" s="80">
        <f>IF(OR(R60&gt;0,R61&gt;0),MAX(R60:R61),"")</f>
        <v>43.5</v>
      </c>
    </row>
    <row r="61" spans="1:22" x14ac:dyDescent="0.25">
      <c r="A61" s="343"/>
      <c r="B61" s="343"/>
      <c r="C61" s="343"/>
      <c r="D61" s="343"/>
      <c r="E61" s="354"/>
      <c r="F61" s="344"/>
      <c r="G61" s="344"/>
      <c r="H61" s="345"/>
      <c r="I61" s="78"/>
      <c r="J61" s="79"/>
      <c r="K61" s="78"/>
      <c r="L61" s="78"/>
      <c r="M61" s="78"/>
      <c r="N61" s="88" t="s">
        <v>814</v>
      </c>
      <c r="O61" s="77"/>
      <c r="P61" s="77"/>
      <c r="Q61" s="77"/>
      <c r="R61" s="77">
        <v>40.1</v>
      </c>
      <c r="S61" s="81"/>
      <c r="T61" s="81"/>
      <c r="U61" s="81"/>
      <c r="V61" s="81"/>
    </row>
    <row r="62" spans="1:22" x14ac:dyDescent="0.25">
      <c r="A62" s="343"/>
      <c r="B62" s="343"/>
      <c r="C62" s="343"/>
      <c r="D62" s="343"/>
      <c r="E62" s="354"/>
      <c r="F62" s="344"/>
      <c r="G62" s="344"/>
      <c r="H62" s="345"/>
      <c r="I62" s="78"/>
      <c r="J62" s="79"/>
      <c r="K62" s="78"/>
      <c r="L62" s="78"/>
      <c r="M62" s="78" t="s">
        <v>842</v>
      </c>
      <c r="N62" s="88" t="s">
        <v>813</v>
      </c>
      <c r="O62" s="77"/>
      <c r="P62" s="77">
        <v>28.6</v>
      </c>
      <c r="Q62" s="77">
        <v>34.5</v>
      </c>
      <c r="R62" s="77">
        <v>43.9</v>
      </c>
      <c r="S62" s="80" t="str">
        <f>IF(OR(O62&gt;0,O63&gt;0),MAX(O62:O63),"")</f>
        <v/>
      </c>
      <c r="T62" s="80">
        <f>IF(OR(P62&gt;0,P63&gt;0),MAX(P62:P63),"")</f>
        <v>31.1</v>
      </c>
      <c r="U62" s="80">
        <f>IF(OR(Q62&gt;0,Q63&gt;0),MAX(Q62:Q63),"")</f>
        <v>35.4</v>
      </c>
      <c r="V62" s="80">
        <f>IF(OR(R62&gt;0,R63&gt;0),MAX(R62:R63),"")</f>
        <v>43.9</v>
      </c>
    </row>
    <row r="63" spans="1:22" x14ac:dyDescent="0.25">
      <c r="A63" s="343"/>
      <c r="B63" s="343"/>
      <c r="C63" s="343"/>
      <c r="D63" s="343"/>
      <c r="E63" s="354"/>
      <c r="F63" s="344"/>
      <c r="G63" s="344"/>
      <c r="H63" s="345"/>
      <c r="I63" s="78"/>
      <c r="J63" s="79"/>
      <c r="K63" s="78"/>
      <c r="L63" s="78"/>
      <c r="M63" s="78"/>
      <c r="N63" s="88" t="s">
        <v>814</v>
      </c>
      <c r="O63" s="77"/>
      <c r="P63" s="77">
        <v>31.1</v>
      </c>
      <c r="Q63" s="77">
        <v>35.4</v>
      </c>
      <c r="R63" s="77">
        <v>43.3</v>
      </c>
      <c r="S63" s="81"/>
      <c r="T63" s="81"/>
      <c r="U63" s="81"/>
      <c r="V63" s="81"/>
    </row>
    <row r="64" spans="1:22" x14ac:dyDescent="0.25">
      <c r="A64" s="343"/>
      <c r="B64" s="343"/>
      <c r="C64" s="343"/>
      <c r="D64" s="343"/>
      <c r="E64" s="354"/>
      <c r="F64" s="344"/>
      <c r="G64" s="344"/>
      <c r="H64" s="345"/>
      <c r="I64" s="78"/>
      <c r="J64" s="79"/>
      <c r="K64" s="78"/>
      <c r="L64" s="78"/>
      <c r="M64" s="78" t="s">
        <v>843</v>
      </c>
      <c r="N64" s="88" t="s">
        <v>813</v>
      </c>
      <c r="O64" s="77"/>
      <c r="P64" s="77"/>
      <c r="Q64" s="77"/>
      <c r="R64" s="77">
        <v>44.8</v>
      </c>
      <c r="S64" s="80"/>
      <c r="T64" s="80"/>
      <c r="U64" s="80"/>
      <c r="V64" s="80">
        <f>IF(OR(R64&gt;0,R65&gt;0),MAX(R64:R65),"")</f>
        <v>44.8</v>
      </c>
    </row>
    <row r="65" spans="1:22" x14ac:dyDescent="0.25">
      <c r="A65" s="343"/>
      <c r="B65" s="343"/>
      <c r="C65" s="343"/>
      <c r="D65" s="343"/>
      <c r="E65" s="354"/>
      <c r="F65" s="344"/>
      <c r="G65" s="344"/>
      <c r="H65" s="345"/>
      <c r="I65" s="78"/>
      <c r="J65" s="79"/>
      <c r="K65" s="78"/>
      <c r="L65" s="78"/>
      <c r="M65" s="78"/>
      <c r="N65" s="88" t="s">
        <v>814</v>
      </c>
      <c r="O65" s="77"/>
      <c r="P65" s="77"/>
      <c r="Q65" s="77"/>
      <c r="R65" s="77">
        <v>44.8</v>
      </c>
      <c r="S65" s="81"/>
      <c r="T65" s="81"/>
      <c r="U65" s="81"/>
      <c r="V65" s="81"/>
    </row>
    <row r="66" spans="1:22" x14ac:dyDescent="0.25">
      <c r="A66" s="343"/>
      <c r="B66" s="343"/>
      <c r="C66" s="343"/>
      <c r="D66" s="343"/>
      <c r="E66" s="354"/>
      <c r="F66" s="344"/>
      <c r="G66" s="344"/>
      <c r="H66" s="345"/>
      <c r="I66" s="78"/>
      <c r="J66" s="79"/>
      <c r="K66" s="78"/>
      <c r="L66" s="78"/>
      <c r="M66" s="78" t="s">
        <v>844</v>
      </c>
      <c r="N66" s="88" t="s">
        <v>813</v>
      </c>
      <c r="O66" s="77"/>
      <c r="P66" s="77"/>
      <c r="Q66" s="77"/>
      <c r="R66" s="77">
        <v>41.9</v>
      </c>
      <c r="S66" s="80"/>
      <c r="T66" s="80"/>
      <c r="U66" s="80"/>
      <c r="V66" s="80">
        <f>IF(OR(R66&gt;0,R67&gt;0),MAX(R66:R67),"")</f>
        <v>43</v>
      </c>
    </row>
    <row r="67" spans="1:22" x14ac:dyDescent="0.25">
      <c r="A67" s="343"/>
      <c r="B67" s="343"/>
      <c r="C67" s="343"/>
      <c r="D67" s="343"/>
      <c r="E67" s="354"/>
      <c r="F67" s="344"/>
      <c r="G67" s="344"/>
      <c r="H67" s="345"/>
      <c r="I67" s="78"/>
      <c r="J67" s="79"/>
      <c r="K67" s="78"/>
      <c r="L67" s="78"/>
      <c r="M67" s="78"/>
      <c r="N67" s="88" t="s">
        <v>814</v>
      </c>
      <c r="O67" s="77"/>
      <c r="P67" s="77"/>
      <c r="Q67" s="77"/>
      <c r="R67" s="77">
        <v>43</v>
      </c>
      <c r="S67" s="81"/>
      <c r="T67" s="81"/>
      <c r="U67" s="81"/>
      <c r="V67" s="81"/>
    </row>
    <row r="68" spans="1:22" x14ac:dyDescent="0.25">
      <c r="A68" s="343"/>
      <c r="B68" s="343"/>
      <c r="C68" s="343"/>
      <c r="D68" s="343"/>
      <c r="E68" s="354"/>
      <c r="F68" s="344"/>
      <c r="G68" s="344"/>
      <c r="H68" s="345"/>
      <c r="I68" s="78"/>
      <c r="J68" s="79"/>
      <c r="K68" s="78"/>
      <c r="L68" s="78"/>
      <c r="M68" s="78" t="s">
        <v>845</v>
      </c>
      <c r="N68" s="88" t="s">
        <v>813</v>
      </c>
      <c r="O68" s="77"/>
      <c r="P68" s="77">
        <v>32.9</v>
      </c>
      <c r="Q68" s="77">
        <v>37.9</v>
      </c>
      <c r="R68" s="77">
        <v>45.4</v>
      </c>
      <c r="S68" s="80" t="str">
        <f>IF(OR(O68&gt;0,O69&gt;0),MAX(O68:O69),"")</f>
        <v/>
      </c>
      <c r="T68" s="80">
        <f>IF(OR(P68&gt;0,P69&gt;0),MAX(P68:P69),"")</f>
        <v>32.9</v>
      </c>
      <c r="U68" s="80">
        <f>IF(OR(Q68&gt;0,Q69&gt;0),MAX(Q68:Q69),"")</f>
        <v>39.700000000000003</v>
      </c>
      <c r="V68" s="80">
        <f>IF(OR(R68&gt;0,R69&gt;0),MAX(R68:R69),"")</f>
        <v>47.5</v>
      </c>
    </row>
    <row r="69" spans="1:22" x14ac:dyDescent="0.25">
      <c r="A69" s="343"/>
      <c r="B69" s="343"/>
      <c r="C69" s="343"/>
      <c r="D69" s="343"/>
      <c r="E69" s="354"/>
      <c r="F69" s="344"/>
      <c r="G69" s="344"/>
      <c r="H69" s="345"/>
      <c r="I69" s="78"/>
      <c r="J69" s="79"/>
      <c r="K69" s="78"/>
      <c r="L69" s="78"/>
      <c r="M69" s="78"/>
      <c r="N69" s="88" t="s">
        <v>814</v>
      </c>
      <c r="O69" s="77"/>
      <c r="P69" s="77">
        <v>31.7</v>
      </c>
      <c r="Q69" s="77">
        <v>39.700000000000003</v>
      </c>
      <c r="R69" s="77">
        <v>47.5</v>
      </c>
      <c r="S69" s="81"/>
      <c r="T69" s="81"/>
      <c r="U69" s="81"/>
      <c r="V69" s="81"/>
    </row>
    <row r="70" spans="1:22" x14ac:dyDescent="0.25">
      <c r="A70" s="343"/>
      <c r="B70" s="343"/>
      <c r="C70" s="343"/>
      <c r="D70" s="343"/>
      <c r="E70" s="354"/>
      <c r="F70" s="344"/>
      <c r="G70" s="344"/>
      <c r="H70" s="345"/>
      <c r="I70" s="78"/>
      <c r="J70" s="79"/>
      <c r="K70" s="78"/>
      <c r="L70" s="78"/>
      <c r="M70" s="78" t="s">
        <v>846</v>
      </c>
      <c r="N70" s="88" t="s">
        <v>813</v>
      </c>
      <c r="O70" s="77"/>
      <c r="P70" s="77"/>
      <c r="Q70" s="77"/>
      <c r="R70" s="77">
        <v>48.6</v>
      </c>
      <c r="S70" s="80"/>
      <c r="T70" s="80"/>
      <c r="U70" s="80"/>
      <c r="V70" s="80">
        <f>IF(OR(R70&gt;0,R71&gt;0),MAX(R70:R71),"")</f>
        <v>49.3</v>
      </c>
    </row>
    <row r="71" spans="1:22" x14ac:dyDescent="0.25">
      <c r="A71" s="343"/>
      <c r="B71" s="343"/>
      <c r="C71" s="343"/>
      <c r="D71" s="343"/>
      <c r="E71" s="354"/>
      <c r="F71" s="344"/>
      <c r="G71" s="344"/>
      <c r="H71" s="345"/>
      <c r="I71" s="78"/>
      <c r="J71" s="79"/>
      <c r="K71" s="78"/>
      <c r="L71" s="78"/>
      <c r="M71" s="78"/>
      <c r="N71" s="88" t="s">
        <v>814</v>
      </c>
      <c r="O71" s="77"/>
      <c r="P71" s="77"/>
      <c r="Q71" s="77"/>
      <c r="R71" s="77">
        <v>49.3</v>
      </c>
      <c r="S71" s="81"/>
      <c r="T71" s="81"/>
      <c r="U71" s="81"/>
      <c r="V71" s="81"/>
    </row>
    <row r="72" spans="1:22" x14ac:dyDescent="0.25">
      <c r="A72" s="343"/>
      <c r="B72" s="343"/>
      <c r="C72" s="343"/>
      <c r="D72" s="343"/>
      <c r="E72" s="354"/>
      <c r="F72" s="344"/>
      <c r="G72" s="344"/>
      <c r="H72" s="345"/>
      <c r="I72" s="78"/>
      <c r="J72" s="79"/>
      <c r="K72" s="78"/>
      <c r="L72" s="78"/>
      <c r="M72" s="78" t="s">
        <v>847</v>
      </c>
      <c r="N72" s="88" t="s">
        <v>813</v>
      </c>
      <c r="O72" s="77"/>
      <c r="P72" s="77"/>
      <c r="Q72" s="77"/>
      <c r="R72" s="77">
        <v>46.9</v>
      </c>
      <c r="S72" s="80"/>
      <c r="T72" s="80"/>
      <c r="U72" s="80"/>
      <c r="V72" s="80">
        <f>IF(OR(R72&gt;0,R73&gt;0),MAX(R72:R73),"")</f>
        <v>47.3</v>
      </c>
    </row>
    <row r="73" spans="1:22" x14ac:dyDescent="0.25">
      <c r="A73" s="343"/>
      <c r="B73" s="343"/>
      <c r="C73" s="343"/>
      <c r="D73" s="343"/>
      <c r="E73" s="354"/>
      <c r="F73" s="344"/>
      <c r="G73" s="344"/>
      <c r="H73" s="345"/>
      <c r="I73" s="78"/>
      <c r="J73" s="79"/>
      <c r="K73" s="78"/>
      <c r="L73" s="78"/>
      <c r="M73" s="78"/>
      <c r="N73" s="88" t="s">
        <v>814</v>
      </c>
      <c r="O73" s="77"/>
      <c r="P73" s="77"/>
      <c r="Q73" s="77"/>
      <c r="R73" s="77">
        <v>47.3</v>
      </c>
      <c r="S73" s="81"/>
      <c r="T73" s="81"/>
      <c r="U73" s="81"/>
      <c r="V73" s="81"/>
    </row>
    <row r="74" spans="1:22" x14ac:dyDescent="0.25">
      <c r="A74" s="343"/>
      <c r="B74" s="343"/>
      <c r="C74" s="343"/>
      <c r="D74" s="343"/>
      <c r="E74" s="354"/>
      <c r="F74" s="344"/>
      <c r="G74" s="344"/>
      <c r="H74" s="345"/>
      <c r="I74" s="78"/>
      <c r="J74" s="79"/>
      <c r="K74" s="78"/>
      <c r="L74" s="78"/>
      <c r="M74" s="78" t="s">
        <v>848</v>
      </c>
      <c r="N74" s="88" t="s">
        <v>813</v>
      </c>
      <c r="O74" s="77"/>
      <c r="P74" s="77">
        <v>30.7</v>
      </c>
      <c r="Q74" s="77">
        <v>38.5</v>
      </c>
      <c r="R74" s="77">
        <v>45.9</v>
      </c>
      <c r="S74" s="80" t="str">
        <f>IF(OR(O74&gt;0,O75&gt;0),MAX(O74:O75),"")</f>
        <v/>
      </c>
      <c r="T74" s="80">
        <f>IF(OR(P74&gt;0,P75&gt;0),MAX(P74:P75),"")</f>
        <v>31.1</v>
      </c>
      <c r="U74" s="80">
        <f>IF(OR(Q74&gt;0,Q75&gt;0),MAX(Q74:Q75),"")</f>
        <v>38.5</v>
      </c>
      <c r="V74" s="80">
        <f>IF(OR(R74&gt;0,R75&gt;0),MAX(R74:R75),"")</f>
        <v>46.2</v>
      </c>
    </row>
    <row r="75" spans="1:22" x14ac:dyDescent="0.25">
      <c r="A75" s="343"/>
      <c r="B75" s="343"/>
      <c r="C75" s="343"/>
      <c r="D75" s="343"/>
      <c r="E75" s="354"/>
      <c r="F75" s="344"/>
      <c r="G75" s="344"/>
      <c r="H75" s="345"/>
      <c r="I75" s="78"/>
      <c r="J75" s="79"/>
      <c r="K75" s="78"/>
      <c r="L75" s="78"/>
      <c r="M75" s="78"/>
      <c r="N75" s="88" t="s">
        <v>814</v>
      </c>
      <c r="O75" s="77"/>
      <c r="P75" s="77">
        <v>31.1</v>
      </c>
      <c r="Q75" s="77">
        <v>37.5</v>
      </c>
      <c r="R75" s="77">
        <v>46.2</v>
      </c>
      <c r="S75" s="81"/>
      <c r="T75" s="81"/>
      <c r="U75" s="81"/>
      <c r="V75" s="81"/>
    </row>
    <row r="76" spans="1:22" x14ac:dyDescent="0.25">
      <c r="A76" s="343"/>
      <c r="B76" s="343"/>
      <c r="C76" s="343"/>
      <c r="D76" s="343"/>
      <c r="E76" s="354"/>
      <c r="F76" s="344"/>
      <c r="G76" s="344"/>
      <c r="H76" s="345"/>
      <c r="I76" s="78"/>
      <c r="J76" s="79"/>
      <c r="K76" s="78"/>
      <c r="L76" s="78"/>
      <c r="M76" s="78" t="s">
        <v>849</v>
      </c>
      <c r="N76" s="88" t="s">
        <v>813</v>
      </c>
      <c r="O76" s="77"/>
      <c r="P76" s="77"/>
      <c r="Q76" s="77"/>
      <c r="R76" s="77">
        <v>49.4</v>
      </c>
      <c r="S76" s="80"/>
      <c r="T76" s="80"/>
      <c r="U76" s="80"/>
      <c r="V76" s="80">
        <f>IF(OR(R76&gt;0,R77&gt;0),MAX(R76:R77),"")</f>
        <v>49.4</v>
      </c>
    </row>
    <row r="77" spans="1:22" x14ac:dyDescent="0.25">
      <c r="A77" s="343"/>
      <c r="B77" s="343"/>
      <c r="C77" s="343"/>
      <c r="D77" s="343"/>
      <c r="E77" s="354"/>
      <c r="F77" s="344"/>
      <c r="G77" s="344"/>
      <c r="H77" s="345"/>
      <c r="I77" s="78"/>
      <c r="J77" s="79"/>
      <c r="K77" s="78"/>
      <c r="L77" s="78"/>
      <c r="M77" s="78"/>
      <c r="N77" s="88" t="s">
        <v>814</v>
      </c>
      <c r="O77" s="77"/>
      <c r="P77" s="77"/>
      <c r="Q77" s="77"/>
      <c r="R77" s="77">
        <v>48.5</v>
      </c>
      <c r="S77" s="81"/>
      <c r="T77" s="81"/>
      <c r="U77" s="81"/>
      <c r="V77" s="81"/>
    </row>
    <row r="78" spans="1:22" x14ac:dyDescent="0.25">
      <c r="A78" s="343"/>
      <c r="B78" s="343"/>
      <c r="C78" s="343"/>
      <c r="D78" s="343"/>
      <c r="E78" s="354"/>
      <c r="F78" s="344"/>
      <c r="G78" s="344"/>
      <c r="H78" s="345"/>
      <c r="I78" s="78"/>
      <c r="J78" s="79"/>
      <c r="K78" s="78"/>
      <c r="L78" s="78"/>
      <c r="M78" s="78" t="s">
        <v>850</v>
      </c>
      <c r="N78" s="88" t="s">
        <v>813</v>
      </c>
      <c r="O78" s="77"/>
      <c r="P78" s="77"/>
      <c r="Q78" s="77"/>
      <c r="R78" s="77">
        <v>48.5</v>
      </c>
      <c r="S78" s="80"/>
      <c r="T78" s="80"/>
      <c r="U78" s="80"/>
      <c r="V78" s="80">
        <f>IF(OR(R78&gt;0,R79&gt;0),MAX(R78:R79),"")</f>
        <v>48.5</v>
      </c>
    </row>
    <row r="79" spans="1:22" x14ac:dyDescent="0.25">
      <c r="A79" s="343"/>
      <c r="B79" s="343"/>
      <c r="C79" s="343"/>
      <c r="D79" s="343"/>
      <c r="E79" s="354"/>
      <c r="F79" s="344"/>
      <c r="G79" s="344"/>
      <c r="H79" s="345"/>
      <c r="I79" s="78"/>
      <c r="J79" s="79"/>
      <c r="K79" s="78"/>
      <c r="L79" s="78"/>
      <c r="M79" s="78"/>
      <c r="N79" s="88" t="s">
        <v>814</v>
      </c>
      <c r="O79" s="77"/>
      <c r="P79" s="77"/>
      <c r="Q79" s="77"/>
      <c r="R79" s="77">
        <v>48.4</v>
      </c>
      <c r="S79" s="77"/>
      <c r="T79" s="77"/>
      <c r="U79" s="77"/>
      <c r="V79" s="78"/>
    </row>
    <row r="80" spans="1:22" s="74" customFormat="1" ht="12" x14ac:dyDescent="0.2">
      <c r="A80" s="343" t="s">
        <v>851</v>
      </c>
      <c r="B80" s="343" t="s">
        <v>852</v>
      </c>
      <c r="C80" s="343" t="s">
        <v>853</v>
      </c>
      <c r="D80" s="343" t="s">
        <v>854</v>
      </c>
      <c r="E80" s="354">
        <v>44845</v>
      </c>
      <c r="F80" s="343"/>
      <c r="G80" s="343"/>
      <c r="H80" s="343"/>
      <c r="I80" s="78">
        <v>91</v>
      </c>
      <c r="J80" s="79">
        <v>44754</v>
      </c>
      <c r="K80" s="78" t="s">
        <v>855</v>
      </c>
      <c r="L80" s="78" t="s">
        <v>811</v>
      </c>
      <c r="M80" s="78"/>
      <c r="N80" s="89" t="s">
        <v>814</v>
      </c>
      <c r="O80" s="77">
        <v>21.6</v>
      </c>
      <c r="P80" s="77"/>
      <c r="Q80" s="77">
        <v>37</v>
      </c>
      <c r="R80" s="77">
        <v>45.9</v>
      </c>
      <c r="S80" s="81"/>
      <c r="T80" s="78"/>
      <c r="U80" s="81"/>
      <c r="V80" s="81"/>
    </row>
    <row r="81" spans="1:22" s="74" customFormat="1" ht="12" x14ac:dyDescent="0.2">
      <c r="A81" s="343"/>
      <c r="B81" s="343"/>
      <c r="C81" s="343"/>
      <c r="D81" s="343"/>
      <c r="E81" s="343"/>
      <c r="F81" s="343"/>
      <c r="G81" s="343"/>
      <c r="H81" s="343"/>
      <c r="I81" s="78">
        <v>91</v>
      </c>
      <c r="J81" s="79"/>
      <c r="K81" s="78"/>
      <c r="L81" s="78"/>
      <c r="M81" s="78" t="s">
        <v>856</v>
      </c>
      <c r="N81" s="89" t="s">
        <v>813</v>
      </c>
      <c r="O81" s="77"/>
      <c r="P81" s="77"/>
      <c r="Q81" s="77"/>
      <c r="R81" s="77">
        <v>43.8</v>
      </c>
      <c r="S81" s="80"/>
      <c r="T81" s="78"/>
      <c r="U81" s="80"/>
      <c r="V81" s="80">
        <f>IF(OR(R81&gt;0,R82&gt;0),MAX(R81:R82),"")</f>
        <v>43.8</v>
      </c>
    </row>
    <row r="82" spans="1:22" s="74" customFormat="1" ht="12" x14ac:dyDescent="0.2">
      <c r="A82" s="343"/>
      <c r="B82" s="343"/>
      <c r="C82" s="343"/>
      <c r="D82" s="343"/>
      <c r="E82" s="343"/>
      <c r="F82" s="343"/>
      <c r="G82" s="343"/>
      <c r="H82" s="343"/>
      <c r="I82" s="78">
        <v>91</v>
      </c>
      <c r="J82" s="79"/>
      <c r="K82" s="78"/>
      <c r="L82" s="78"/>
      <c r="M82" s="78"/>
      <c r="N82" s="89" t="s">
        <v>814</v>
      </c>
      <c r="O82" s="77"/>
      <c r="P82" s="77"/>
      <c r="Q82" s="77"/>
      <c r="R82" s="77">
        <v>43.3</v>
      </c>
      <c r="S82" s="81"/>
      <c r="T82" s="78"/>
      <c r="U82" s="81"/>
      <c r="V82" s="81"/>
    </row>
    <row r="83" spans="1:22" s="74" customFormat="1" ht="12" x14ac:dyDescent="0.2">
      <c r="A83" s="343"/>
      <c r="B83" s="343"/>
      <c r="C83" s="343"/>
      <c r="D83" s="343"/>
      <c r="E83" s="343"/>
      <c r="F83" s="343"/>
      <c r="G83" s="343"/>
      <c r="H83" s="343"/>
      <c r="I83" s="78">
        <v>91</v>
      </c>
      <c r="J83" s="79"/>
      <c r="K83" s="78"/>
      <c r="L83" s="78"/>
      <c r="M83" s="78" t="s">
        <v>857</v>
      </c>
      <c r="N83" s="89" t="s">
        <v>813</v>
      </c>
      <c r="O83" s="77"/>
      <c r="P83" s="77"/>
      <c r="Q83" s="77"/>
      <c r="R83" s="77">
        <v>55.1</v>
      </c>
      <c r="S83" s="80"/>
      <c r="T83" s="78"/>
      <c r="U83" s="80"/>
      <c r="V83" s="80">
        <f>IF(OR(R83&gt;0,R84&gt;0),MAX(R83:R84),"")</f>
        <v>55.3</v>
      </c>
    </row>
    <row r="84" spans="1:22" s="74" customFormat="1" ht="12" x14ac:dyDescent="0.2">
      <c r="A84" s="343"/>
      <c r="B84" s="343"/>
      <c r="C84" s="343"/>
      <c r="D84" s="343"/>
      <c r="E84" s="343"/>
      <c r="F84" s="343"/>
      <c r="G84" s="343"/>
      <c r="H84" s="343"/>
      <c r="I84" s="78">
        <v>91</v>
      </c>
      <c r="J84" s="79"/>
      <c r="K84" s="78"/>
      <c r="L84" s="78"/>
      <c r="M84" s="78"/>
      <c r="N84" s="89" t="s">
        <v>814</v>
      </c>
      <c r="O84" s="77"/>
      <c r="P84" s="77"/>
      <c r="Q84" s="77"/>
      <c r="R84" s="77">
        <v>55.3</v>
      </c>
      <c r="S84" s="81"/>
      <c r="T84" s="78"/>
      <c r="U84" s="81"/>
      <c r="V84" s="81"/>
    </row>
    <row r="85" spans="1:22" s="74" customFormat="1" ht="12" x14ac:dyDescent="0.2">
      <c r="A85" s="343"/>
      <c r="B85" s="343"/>
      <c r="C85" s="343"/>
      <c r="D85" s="343"/>
      <c r="E85" s="343"/>
      <c r="F85" s="343"/>
      <c r="G85" s="343"/>
      <c r="H85" s="343"/>
      <c r="I85" s="78">
        <v>91</v>
      </c>
      <c r="J85" s="79"/>
      <c r="K85" s="78"/>
      <c r="L85" s="78"/>
      <c r="M85" s="78" t="s">
        <v>858</v>
      </c>
      <c r="N85" s="89" t="s">
        <v>813</v>
      </c>
      <c r="O85" s="77">
        <v>24.6</v>
      </c>
      <c r="P85" s="77"/>
      <c r="Q85" s="77">
        <v>38.799999999999997</v>
      </c>
      <c r="R85" s="77">
        <v>50.5</v>
      </c>
      <c r="S85" s="80">
        <f>IF(OR(O85&gt;0,O86&gt;0),MAX(O85:O86),"")</f>
        <v>25.1</v>
      </c>
      <c r="T85" s="78"/>
      <c r="U85" s="80">
        <f>IF(OR(Q85&gt;0,Q86&gt;0),MAX(Q85:Q86),"")</f>
        <v>39.799999999999997</v>
      </c>
      <c r="V85" s="80">
        <f>IF(OR(R85&gt;0,R86&gt;0),MAX(R85:R86),"")</f>
        <v>53</v>
      </c>
    </row>
    <row r="86" spans="1:22" s="74" customFormat="1" ht="12" x14ac:dyDescent="0.2">
      <c r="A86" s="343"/>
      <c r="B86" s="343"/>
      <c r="C86" s="343"/>
      <c r="D86" s="343"/>
      <c r="E86" s="343"/>
      <c r="F86" s="343"/>
      <c r="G86" s="343"/>
      <c r="H86" s="343"/>
      <c r="I86" s="78">
        <v>91</v>
      </c>
      <c r="J86" s="79"/>
      <c r="K86" s="78"/>
      <c r="L86" s="78"/>
      <c r="M86" s="78"/>
      <c r="N86" s="89" t="s">
        <v>814</v>
      </c>
      <c r="O86" s="77">
        <v>25.1</v>
      </c>
      <c r="P86" s="77"/>
      <c r="Q86" s="77">
        <v>39.799999999999997</v>
      </c>
      <c r="R86" s="77">
        <v>53</v>
      </c>
      <c r="S86" s="81"/>
      <c r="T86" s="78"/>
      <c r="U86" s="81"/>
      <c r="V86" s="81"/>
    </row>
    <row r="87" spans="1:22" s="74" customFormat="1" ht="12" x14ac:dyDescent="0.2">
      <c r="A87" s="343"/>
      <c r="B87" s="343"/>
      <c r="C87" s="343"/>
      <c r="D87" s="343"/>
      <c r="E87" s="343"/>
      <c r="F87" s="343"/>
      <c r="G87" s="343"/>
      <c r="H87" s="343"/>
      <c r="I87" s="78">
        <v>91</v>
      </c>
      <c r="J87" s="79"/>
      <c r="K87" s="78"/>
      <c r="L87" s="78"/>
      <c r="M87" s="78" t="s">
        <v>859</v>
      </c>
      <c r="N87" s="89" t="s">
        <v>813</v>
      </c>
      <c r="O87" s="77"/>
      <c r="P87" s="77"/>
      <c r="Q87" s="77"/>
      <c r="R87" s="77">
        <v>47.5</v>
      </c>
      <c r="S87" s="80"/>
      <c r="T87" s="78"/>
      <c r="U87" s="80"/>
      <c r="V87" s="80">
        <f>IF(OR(R87&gt;0,R88&gt;0),MAX(R87:R88),"")</f>
        <v>47.5</v>
      </c>
    </row>
    <row r="88" spans="1:22" s="74" customFormat="1" ht="12" x14ac:dyDescent="0.2">
      <c r="A88" s="343"/>
      <c r="B88" s="343"/>
      <c r="C88" s="343"/>
      <c r="D88" s="343"/>
      <c r="E88" s="343"/>
      <c r="F88" s="343"/>
      <c r="G88" s="343"/>
      <c r="H88" s="343"/>
      <c r="I88" s="78">
        <v>91</v>
      </c>
      <c r="J88" s="79"/>
      <c r="K88" s="78"/>
      <c r="L88" s="78"/>
      <c r="M88" s="78"/>
      <c r="N88" s="89" t="s">
        <v>814</v>
      </c>
      <c r="O88" s="77"/>
      <c r="P88" s="77"/>
      <c r="Q88" s="77"/>
      <c r="R88" s="77">
        <v>47.3</v>
      </c>
      <c r="S88" s="81"/>
      <c r="T88" s="78"/>
      <c r="U88" s="81"/>
      <c r="V88" s="81"/>
    </row>
    <row r="89" spans="1:22" s="74" customFormat="1" ht="12" x14ac:dyDescent="0.2">
      <c r="A89" s="343"/>
      <c r="B89" s="343"/>
      <c r="C89" s="343"/>
      <c r="D89" s="343"/>
      <c r="E89" s="343"/>
      <c r="F89" s="343"/>
      <c r="G89" s="343"/>
      <c r="H89" s="343"/>
      <c r="I89" s="78">
        <v>91</v>
      </c>
      <c r="J89" s="79"/>
      <c r="K89" s="78"/>
      <c r="L89" s="78"/>
      <c r="M89" s="78" t="s">
        <v>860</v>
      </c>
      <c r="N89" s="89" t="s">
        <v>813</v>
      </c>
      <c r="O89" s="77"/>
      <c r="P89" s="77"/>
      <c r="Q89" s="77"/>
      <c r="R89" s="77">
        <v>48.2</v>
      </c>
      <c r="S89" s="80"/>
      <c r="T89" s="78"/>
      <c r="U89" s="80"/>
      <c r="V89" s="80">
        <f>IF(OR(R89&gt;0,R90&gt;0),MAX(R89:R90),"")</f>
        <v>49.6</v>
      </c>
    </row>
    <row r="90" spans="1:22" s="74" customFormat="1" ht="12" x14ac:dyDescent="0.2">
      <c r="A90" s="343"/>
      <c r="B90" s="343"/>
      <c r="C90" s="343"/>
      <c r="D90" s="343"/>
      <c r="E90" s="343"/>
      <c r="F90" s="343"/>
      <c r="G90" s="343"/>
      <c r="H90" s="343"/>
      <c r="I90" s="78">
        <v>91</v>
      </c>
      <c r="J90" s="79"/>
      <c r="K90" s="78"/>
      <c r="L90" s="78"/>
      <c r="M90" s="78"/>
      <c r="N90" s="89" t="s">
        <v>814</v>
      </c>
      <c r="O90" s="77"/>
      <c r="P90" s="77"/>
      <c r="Q90" s="77"/>
      <c r="R90" s="77">
        <v>49.6</v>
      </c>
      <c r="S90" s="81"/>
      <c r="T90" s="78"/>
      <c r="U90" s="81"/>
      <c r="V90" s="81"/>
    </row>
    <row r="91" spans="1:22" s="74" customFormat="1" ht="12" x14ac:dyDescent="0.2">
      <c r="A91" s="343"/>
      <c r="B91" s="343"/>
      <c r="C91" s="343"/>
      <c r="D91" s="343"/>
      <c r="E91" s="343"/>
      <c r="F91" s="343"/>
      <c r="G91" s="343"/>
      <c r="H91" s="343"/>
      <c r="I91" s="78">
        <v>91</v>
      </c>
      <c r="J91" s="79"/>
      <c r="K91" s="78"/>
      <c r="L91" s="78"/>
      <c r="M91" s="78" t="s">
        <v>861</v>
      </c>
      <c r="N91" s="89" t="s">
        <v>813</v>
      </c>
      <c r="O91" s="77">
        <v>22.8</v>
      </c>
      <c r="P91" s="77"/>
      <c r="Q91" s="77">
        <v>37.5</v>
      </c>
      <c r="R91" s="77">
        <v>48.7</v>
      </c>
      <c r="S91" s="80">
        <f>IF(OR(O91&gt;0,O92&gt;0),MAX(O91:O92),"")</f>
        <v>22.8</v>
      </c>
      <c r="T91" s="78"/>
      <c r="U91" s="80">
        <f>IF(OR(Q91&gt;0,Q92&gt;0),MAX(Q91:Q92),"")</f>
        <v>39.799999999999997</v>
      </c>
      <c r="V91" s="80">
        <f>IF(OR(R91&gt;0,R92&gt;0),MAX(R91:R92),"")</f>
        <v>50.5</v>
      </c>
    </row>
    <row r="92" spans="1:22" s="74" customFormat="1" ht="12" x14ac:dyDescent="0.2">
      <c r="A92" s="343"/>
      <c r="B92" s="343"/>
      <c r="C92" s="343"/>
      <c r="D92" s="343"/>
      <c r="E92" s="343"/>
      <c r="F92" s="343"/>
      <c r="G92" s="343"/>
      <c r="H92" s="343"/>
      <c r="I92" s="78">
        <v>91</v>
      </c>
      <c r="J92" s="79"/>
      <c r="K92" s="78"/>
      <c r="L92" s="78"/>
      <c r="M92" s="78"/>
      <c r="N92" s="89" t="s">
        <v>814</v>
      </c>
      <c r="O92" s="77">
        <v>21.8</v>
      </c>
      <c r="P92" s="77"/>
      <c r="Q92" s="77">
        <v>39.799999999999997</v>
      </c>
      <c r="R92" s="77">
        <v>50.5</v>
      </c>
      <c r="S92" s="81"/>
      <c r="T92" s="78"/>
      <c r="U92" s="81"/>
      <c r="V92" s="81"/>
    </row>
    <row r="93" spans="1:22" s="74" customFormat="1" ht="12" x14ac:dyDescent="0.2">
      <c r="A93" s="343"/>
      <c r="B93" s="343"/>
      <c r="C93" s="343"/>
      <c r="D93" s="343"/>
      <c r="E93" s="343"/>
      <c r="F93" s="343"/>
      <c r="G93" s="343"/>
      <c r="H93" s="343"/>
      <c r="I93" s="78">
        <v>91</v>
      </c>
      <c r="J93" s="79"/>
      <c r="K93" s="78"/>
      <c r="L93" s="78"/>
      <c r="M93" s="78" t="s">
        <v>862</v>
      </c>
      <c r="N93" s="89" t="s">
        <v>813</v>
      </c>
      <c r="O93" s="77"/>
      <c r="P93" s="77"/>
      <c r="Q93" s="77"/>
      <c r="R93" s="77">
        <v>49.4</v>
      </c>
      <c r="S93" s="80"/>
      <c r="T93" s="78"/>
      <c r="U93" s="80"/>
      <c r="V93" s="80">
        <f>IF(OR(R93&gt;0,R94&gt;0),MAX(R93:R94),"")</f>
        <v>49.4</v>
      </c>
    </row>
    <row r="94" spans="1:22" s="74" customFormat="1" ht="12" x14ac:dyDescent="0.2">
      <c r="A94" s="343"/>
      <c r="B94" s="343"/>
      <c r="C94" s="343"/>
      <c r="D94" s="343"/>
      <c r="E94" s="343"/>
      <c r="F94" s="343"/>
      <c r="G94" s="343"/>
      <c r="H94" s="343"/>
      <c r="I94" s="78">
        <v>91</v>
      </c>
      <c r="J94" s="79"/>
      <c r="K94" s="78"/>
      <c r="L94" s="78"/>
      <c r="M94" s="78"/>
      <c r="N94" s="89" t="s">
        <v>814</v>
      </c>
      <c r="O94" s="77"/>
      <c r="P94" s="77"/>
      <c r="Q94" s="77"/>
      <c r="R94" s="77">
        <v>49.2</v>
      </c>
      <c r="S94" s="81"/>
      <c r="T94" s="78"/>
      <c r="U94" s="81"/>
      <c r="V94" s="81"/>
    </row>
    <row r="95" spans="1:22" s="74" customFormat="1" ht="12" x14ac:dyDescent="0.2">
      <c r="A95" s="343"/>
      <c r="B95" s="343"/>
      <c r="C95" s="343"/>
      <c r="D95" s="343"/>
      <c r="E95" s="343"/>
      <c r="F95" s="343"/>
      <c r="G95" s="343"/>
      <c r="H95" s="343"/>
      <c r="I95" s="78">
        <v>91</v>
      </c>
      <c r="J95" s="79"/>
      <c r="K95" s="78"/>
      <c r="L95" s="78"/>
      <c r="M95" s="78" t="s">
        <v>863</v>
      </c>
      <c r="N95" s="89" t="s">
        <v>813</v>
      </c>
      <c r="O95" s="77"/>
      <c r="P95" s="77"/>
      <c r="Q95" s="77"/>
      <c r="R95" s="77">
        <v>54.1</v>
      </c>
      <c r="S95" s="80"/>
      <c r="T95" s="78"/>
      <c r="U95" s="80"/>
      <c r="V95" s="80">
        <f>IF(OR(R95&gt;0,R96&gt;0),MAX(R95:R96),"")</f>
        <v>54.1</v>
      </c>
    </row>
    <row r="96" spans="1:22" s="74" customFormat="1" ht="12" x14ac:dyDescent="0.2">
      <c r="A96" s="343"/>
      <c r="B96" s="343"/>
      <c r="C96" s="343"/>
      <c r="D96" s="343"/>
      <c r="E96" s="343"/>
      <c r="F96" s="343"/>
      <c r="G96" s="343"/>
      <c r="H96" s="343"/>
      <c r="I96" s="78">
        <v>91</v>
      </c>
      <c r="J96" s="79"/>
      <c r="K96" s="78"/>
      <c r="L96" s="78"/>
      <c r="M96" s="78"/>
      <c r="N96" s="89" t="s">
        <v>814</v>
      </c>
      <c r="O96" s="77"/>
      <c r="P96" s="77"/>
      <c r="Q96" s="77"/>
      <c r="R96" s="77">
        <v>54</v>
      </c>
      <c r="S96" s="81"/>
      <c r="T96" s="78"/>
      <c r="U96" s="81"/>
      <c r="V96" s="81"/>
    </row>
    <row r="97" spans="1:22" s="74" customFormat="1" ht="12" x14ac:dyDescent="0.2">
      <c r="A97" s="343"/>
      <c r="B97" s="343"/>
      <c r="C97" s="343"/>
      <c r="D97" s="343"/>
      <c r="E97" s="343"/>
      <c r="F97" s="343"/>
      <c r="G97" s="343"/>
      <c r="H97" s="343"/>
      <c r="I97" s="78">
        <v>91</v>
      </c>
      <c r="J97" s="79"/>
      <c r="K97" s="78"/>
      <c r="L97" s="78"/>
      <c r="M97" s="78" t="s">
        <v>864</v>
      </c>
      <c r="N97" s="89" t="s">
        <v>813</v>
      </c>
      <c r="O97" s="77">
        <v>20.8</v>
      </c>
      <c r="P97" s="77"/>
      <c r="Q97" s="77">
        <v>36.299999999999997</v>
      </c>
      <c r="R97" s="77">
        <v>46.7</v>
      </c>
      <c r="S97" s="80">
        <f>IF(OR(O97&gt;0,O98&gt;0),MAX(O97:O98),"")</f>
        <v>20.8</v>
      </c>
      <c r="T97" s="78"/>
      <c r="U97" s="80">
        <f>IF(OR(Q97&gt;0,Q98&gt;0),MAX(Q97:Q98),"")</f>
        <v>36.299999999999997</v>
      </c>
      <c r="V97" s="80">
        <f>IF(OR(R97&gt;0,R98&gt;0),MAX(R97:R98),"")</f>
        <v>47.9</v>
      </c>
    </row>
    <row r="98" spans="1:22" s="74" customFormat="1" ht="12" x14ac:dyDescent="0.2">
      <c r="A98" s="343"/>
      <c r="B98" s="343"/>
      <c r="C98" s="343"/>
      <c r="D98" s="343"/>
      <c r="E98" s="343"/>
      <c r="F98" s="343"/>
      <c r="G98" s="343"/>
      <c r="H98" s="343"/>
      <c r="I98" s="78">
        <v>91</v>
      </c>
      <c r="J98" s="79"/>
      <c r="K98" s="78"/>
      <c r="L98" s="78"/>
      <c r="M98" s="78"/>
      <c r="N98" s="89" t="s">
        <v>814</v>
      </c>
      <c r="O98" s="77">
        <v>20.5</v>
      </c>
      <c r="P98" s="77"/>
      <c r="Q98" s="77">
        <v>36.299999999999997</v>
      </c>
      <c r="R98" s="77">
        <v>47.9</v>
      </c>
      <c r="S98" s="81"/>
      <c r="T98" s="81"/>
      <c r="U98" s="81"/>
      <c r="V98" s="78"/>
    </row>
    <row r="99" spans="1:22" x14ac:dyDescent="0.25">
      <c r="A99" s="343"/>
      <c r="B99" s="343"/>
      <c r="C99" s="343"/>
      <c r="D99" s="343"/>
      <c r="E99" s="343"/>
      <c r="F99" s="343"/>
      <c r="G99" s="343"/>
      <c r="H99" s="343"/>
      <c r="I99" s="78">
        <v>96</v>
      </c>
      <c r="J99" s="79">
        <v>44758</v>
      </c>
      <c r="K99" s="78" t="s">
        <v>865</v>
      </c>
      <c r="L99" s="78" t="s">
        <v>811</v>
      </c>
      <c r="M99" s="78" t="s">
        <v>866</v>
      </c>
      <c r="N99" s="89" t="s">
        <v>813</v>
      </c>
      <c r="O99" s="77">
        <v>25.1</v>
      </c>
      <c r="P99" s="77"/>
      <c r="Q99" s="77">
        <v>39.4</v>
      </c>
      <c r="R99" s="77">
        <v>52.2</v>
      </c>
      <c r="S99" s="80">
        <f>IF(OR(O99&gt;0,O100&gt;0),MAX(O99:O100),"")</f>
        <v>25.1</v>
      </c>
      <c r="T99" s="77"/>
      <c r="U99" s="80">
        <f>IF(OR(Q99&gt;0,Q100&gt;0),MAX(Q99:Q100),"")</f>
        <v>39.4</v>
      </c>
      <c r="V99" s="80">
        <f>IF(OR(R99&gt;0,R100&gt;0),MAX(R99:R100),"")</f>
        <v>52.2</v>
      </c>
    </row>
    <row r="100" spans="1:22" x14ac:dyDescent="0.25">
      <c r="A100" s="343"/>
      <c r="B100" s="343"/>
      <c r="C100" s="343"/>
      <c r="D100" s="343"/>
      <c r="E100" s="343"/>
      <c r="F100" s="343"/>
      <c r="G100" s="343"/>
      <c r="H100" s="343"/>
      <c r="I100" s="78"/>
      <c r="J100" s="79"/>
      <c r="K100" s="78"/>
      <c r="L100" s="78"/>
      <c r="M100" s="78"/>
      <c r="N100" s="89" t="s">
        <v>814</v>
      </c>
      <c r="O100" s="77">
        <v>24.7</v>
      </c>
      <c r="P100" s="77"/>
      <c r="Q100" s="77">
        <v>36.299999999999997</v>
      </c>
      <c r="R100" s="77">
        <v>51.5</v>
      </c>
      <c r="S100" s="81"/>
      <c r="T100" s="77"/>
      <c r="U100" s="81"/>
      <c r="V100" s="81"/>
    </row>
    <row r="101" spans="1:22" x14ac:dyDescent="0.25">
      <c r="A101" s="343"/>
      <c r="B101" s="343"/>
      <c r="C101" s="343"/>
      <c r="D101" s="343"/>
      <c r="E101" s="343"/>
      <c r="F101" s="343"/>
      <c r="G101" s="343"/>
      <c r="H101" s="343"/>
      <c r="I101" s="78"/>
      <c r="J101" s="79"/>
      <c r="K101" s="78"/>
      <c r="L101" s="78"/>
      <c r="M101" s="78" t="s">
        <v>867</v>
      </c>
      <c r="N101" s="89" t="s">
        <v>813</v>
      </c>
      <c r="O101" s="77"/>
      <c r="P101" s="77"/>
      <c r="Q101" s="77"/>
      <c r="R101" s="77">
        <v>44.1</v>
      </c>
      <c r="S101" s="80"/>
      <c r="T101" s="77"/>
      <c r="U101" s="80"/>
      <c r="V101" s="80">
        <f>IF(OR(R101&gt;0,R102&gt;0),MAX(R101:R102),"")</f>
        <v>44.1</v>
      </c>
    </row>
    <row r="102" spans="1:22" x14ac:dyDescent="0.25">
      <c r="A102" s="343"/>
      <c r="B102" s="343"/>
      <c r="C102" s="343"/>
      <c r="D102" s="343"/>
      <c r="E102" s="343"/>
      <c r="F102" s="343"/>
      <c r="G102" s="343"/>
      <c r="H102" s="343"/>
      <c r="I102" s="78"/>
      <c r="J102" s="79"/>
      <c r="K102" s="78"/>
      <c r="L102" s="78"/>
      <c r="M102" s="78"/>
      <c r="N102" s="89" t="s">
        <v>814</v>
      </c>
      <c r="O102" s="77"/>
      <c r="P102" s="77"/>
      <c r="Q102" s="77"/>
      <c r="R102" s="77">
        <v>43</v>
      </c>
      <c r="S102" s="81"/>
      <c r="T102" s="77"/>
      <c r="U102" s="81"/>
      <c r="V102" s="81"/>
    </row>
    <row r="103" spans="1:22" x14ac:dyDescent="0.25">
      <c r="A103" s="343"/>
      <c r="B103" s="343"/>
      <c r="C103" s="343"/>
      <c r="D103" s="343"/>
      <c r="E103" s="343"/>
      <c r="F103" s="343"/>
      <c r="G103" s="343"/>
      <c r="H103" s="343"/>
      <c r="I103" s="78"/>
      <c r="J103" s="79"/>
      <c r="K103" s="78"/>
      <c r="L103" s="78"/>
      <c r="M103" s="78" t="s">
        <v>868</v>
      </c>
      <c r="N103" s="89" t="s">
        <v>813</v>
      </c>
      <c r="O103" s="77"/>
      <c r="P103" s="77"/>
      <c r="Q103" s="77"/>
      <c r="R103" s="77">
        <v>53.5</v>
      </c>
      <c r="S103" s="80"/>
      <c r="T103" s="77"/>
      <c r="U103" s="80"/>
      <c r="V103" s="80">
        <f>IF(OR(R103&gt;0,R104&gt;0),MAX(R103:R104),"")</f>
        <v>53.5</v>
      </c>
    </row>
    <row r="104" spans="1:22" x14ac:dyDescent="0.25">
      <c r="A104" s="343"/>
      <c r="B104" s="343"/>
      <c r="C104" s="343"/>
      <c r="D104" s="343"/>
      <c r="E104" s="343"/>
      <c r="F104" s="343"/>
      <c r="G104" s="343"/>
      <c r="H104" s="343"/>
      <c r="I104" s="78"/>
      <c r="J104" s="79"/>
      <c r="K104" s="78"/>
      <c r="L104" s="78"/>
      <c r="M104" s="78"/>
      <c r="N104" s="89" t="s">
        <v>814</v>
      </c>
      <c r="O104" s="77"/>
      <c r="P104" s="77"/>
      <c r="Q104" s="77"/>
      <c r="R104" s="77">
        <v>51.7</v>
      </c>
      <c r="S104" s="81"/>
      <c r="T104" s="77"/>
      <c r="U104" s="81"/>
      <c r="V104" s="81"/>
    </row>
    <row r="105" spans="1:22" x14ac:dyDescent="0.25">
      <c r="A105" s="343"/>
      <c r="B105" s="343"/>
      <c r="C105" s="343"/>
      <c r="D105" s="343"/>
      <c r="E105" s="343"/>
      <c r="F105" s="343"/>
      <c r="G105" s="343"/>
      <c r="H105" s="343"/>
      <c r="I105" s="78"/>
      <c r="J105" s="79"/>
      <c r="K105" s="78"/>
      <c r="L105" s="78"/>
      <c r="M105" s="78" t="s">
        <v>869</v>
      </c>
      <c r="N105" s="89" t="s">
        <v>813</v>
      </c>
      <c r="O105" s="77">
        <v>25.8</v>
      </c>
      <c r="P105" s="77"/>
      <c r="Q105" s="77">
        <v>39.9</v>
      </c>
      <c r="R105" s="77">
        <v>55</v>
      </c>
      <c r="S105" s="80">
        <f>IF(OR(O105&gt;0,O106&gt;0),MAX(O105:O106),"")</f>
        <v>25.8</v>
      </c>
      <c r="T105" s="77"/>
      <c r="U105" s="80">
        <f>IF(OR(Q105&gt;0,Q106&gt;0),MAX(Q105:Q106),"")</f>
        <v>39.9</v>
      </c>
      <c r="V105" s="80">
        <f>IF(OR(R105&gt;0,R106&gt;0),MAX(R105:R106),"")</f>
        <v>57.8</v>
      </c>
    </row>
    <row r="106" spans="1:22" x14ac:dyDescent="0.25">
      <c r="A106" s="343"/>
      <c r="B106" s="343"/>
      <c r="C106" s="343"/>
      <c r="D106" s="343"/>
      <c r="E106" s="343"/>
      <c r="F106" s="343"/>
      <c r="G106" s="343"/>
      <c r="H106" s="343"/>
      <c r="I106" s="78"/>
      <c r="J106" s="79"/>
      <c r="K106" s="78"/>
      <c r="L106" s="78"/>
      <c r="M106" s="78"/>
      <c r="N106" s="89" t="s">
        <v>814</v>
      </c>
      <c r="O106" s="77">
        <v>25</v>
      </c>
      <c r="P106" s="77"/>
      <c r="Q106" s="77">
        <v>39.799999999999997</v>
      </c>
      <c r="R106" s="77">
        <v>57.8</v>
      </c>
      <c r="S106" s="81"/>
      <c r="T106" s="77"/>
      <c r="U106" s="81"/>
      <c r="V106" s="81"/>
    </row>
    <row r="107" spans="1:22" x14ac:dyDescent="0.25">
      <c r="A107" s="343"/>
      <c r="B107" s="343"/>
      <c r="C107" s="343"/>
      <c r="D107" s="343"/>
      <c r="E107" s="343"/>
      <c r="F107" s="343"/>
      <c r="G107" s="343"/>
      <c r="H107" s="343"/>
      <c r="I107" s="78"/>
      <c r="J107" s="79"/>
      <c r="K107" s="78"/>
      <c r="L107" s="78"/>
      <c r="M107" s="78" t="s">
        <v>870</v>
      </c>
      <c r="N107" s="89" t="s">
        <v>813</v>
      </c>
      <c r="O107" s="77"/>
      <c r="P107" s="77"/>
      <c r="Q107" s="77"/>
      <c r="R107" s="77">
        <v>43.1</v>
      </c>
      <c r="S107" s="80"/>
      <c r="T107" s="77"/>
      <c r="U107" s="80"/>
      <c r="V107" s="80">
        <f>IF(OR(R107&gt;0,R108&gt;0),MAX(R107:R108),"")</f>
        <v>44.9</v>
      </c>
    </row>
    <row r="108" spans="1:22" x14ac:dyDescent="0.25">
      <c r="A108" s="343"/>
      <c r="B108" s="343"/>
      <c r="C108" s="343"/>
      <c r="D108" s="343"/>
      <c r="E108" s="343"/>
      <c r="F108" s="343"/>
      <c r="G108" s="343"/>
      <c r="H108" s="343"/>
      <c r="I108" s="78"/>
      <c r="J108" s="79"/>
      <c r="K108" s="78"/>
      <c r="L108" s="78"/>
      <c r="M108" s="78"/>
      <c r="N108" s="89" t="s">
        <v>814</v>
      </c>
      <c r="O108" s="77"/>
      <c r="P108" s="77"/>
      <c r="Q108" s="77"/>
      <c r="R108" s="77">
        <v>44.9</v>
      </c>
      <c r="S108" s="81"/>
      <c r="T108" s="77"/>
      <c r="U108" s="81"/>
      <c r="V108" s="81"/>
    </row>
    <row r="109" spans="1:22" x14ac:dyDescent="0.25">
      <c r="A109" s="343"/>
      <c r="B109" s="343"/>
      <c r="C109" s="343"/>
      <c r="D109" s="343"/>
      <c r="E109" s="343"/>
      <c r="F109" s="343"/>
      <c r="G109" s="343"/>
      <c r="H109" s="343"/>
      <c r="I109" s="78"/>
      <c r="J109" s="79"/>
      <c r="K109" s="78"/>
      <c r="L109" s="78"/>
      <c r="M109" s="78" t="s">
        <v>871</v>
      </c>
      <c r="N109" s="89" t="s">
        <v>813</v>
      </c>
      <c r="O109" s="77"/>
      <c r="P109" s="77"/>
      <c r="Q109" s="77"/>
      <c r="R109" s="77">
        <v>49.4</v>
      </c>
      <c r="S109" s="80"/>
      <c r="T109" s="77"/>
      <c r="U109" s="80"/>
      <c r="V109" s="80">
        <f>IF(OR(R109&gt;0,R110&gt;0),MAX(R109:R110),"")</f>
        <v>49.4</v>
      </c>
    </row>
    <row r="110" spans="1:22" x14ac:dyDescent="0.25">
      <c r="A110" s="343"/>
      <c r="B110" s="343"/>
      <c r="C110" s="343"/>
      <c r="D110" s="343"/>
      <c r="E110" s="343"/>
      <c r="F110" s="343"/>
      <c r="G110" s="343"/>
      <c r="H110" s="343"/>
      <c r="I110" s="78"/>
      <c r="J110" s="79"/>
      <c r="K110" s="78"/>
      <c r="L110" s="78"/>
      <c r="M110" s="78"/>
      <c r="N110" s="89" t="s">
        <v>814</v>
      </c>
      <c r="O110" s="77"/>
      <c r="P110" s="77"/>
      <c r="Q110" s="77"/>
      <c r="R110" s="77">
        <v>47.9</v>
      </c>
      <c r="S110" s="81"/>
      <c r="T110" s="77"/>
      <c r="U110" s="81"/>
      <c r="V110" s="81"/>
    </row>
    <row r="111" spans="1:22" x14ac:dyDescent="0.25">
      <c r="A111" s="343"/>
      <c r="B111" s="343"/>
      <c r="C111" s="343"/>
      <c r="D111" s="343"/>
      <c r="E111" s="343"/>
      <c r="F111" s="343"/>
      <c r="G111" s="343"/>
      <c r="H111" s="343"/>
      <c r="I111" s="78"/>
      <c r="J111" s="79"/>
      <c r="K111" s="78"/>
      <c r="L111" s="78"/>
      <c r="M111" s="78" t="s">
        <v>872</v>
      </c>
      <c r="N111" s="89" t="s">
        <v>813</v>
      </c>
      <c r="O111" s="77">
        <v>20.6</v>
      </c>
      <c r="P111" s="77"/>
      <c r="Q111" s="77">
        <v>32.299999999999997</v>
      </c>
      <c r="R111" s="77">
        <v>46</v>
      </c>
      <c r="S111" s="80">
        <f>IF(OR(O111&gt;0,O112&gt;0),MAX(O111:O112),"")</f>
        <v>20.6</v>
      </c>
      <c r="T111" s="77"/>
      <c r="U111" s="80">
        <f>IF(OR(Q111&gt;0,Q112&gt;0),MAX(Q111:Q112),"")</f>
        <v>33</v>
      </c>
      <c r="V111" s="80">
        <f>IF(OR(R111&gt;0,R112&gt;0),MAX(R111:R112),"")</f>
        <v>46</v>
      </c>
    </row>
    <row r="112" spans="1:22" x14ac:dyDescent="0.25">
      <c r="A112" s="343"/>
      <c r="B112" s="343"/>
      <c r="C112" s="343"/>
      <c r="D112" s="343"/>
      <c r="E112" s="343"/>
      <c r="F112" s="343"/>
      <c r="G112" s="343"/>
      <c r="H112" s="343"/>
      <c r="I112" s="78"/>
      <c r="J112" s="79"/>
      <c r="K112" s="78"/>
      <c r="L112" s="78"/>
      <c r="M112" s="78"/>
      <c r="N112" s="89" t="s">
        <v>814</v>
      </c>
      <c r="O112" s="77">
        <v>20.3</v>
      </c>
      <c r="P112" s="77"/>
      <c r="Q112" s="77">
        <v>33</v>
      </c>
      <c r="R112" s="77">
        <v>45.1</v>
      </c>
      <c r="S112" s="81"/>
      <c r="T112" s="77"/>
      <c r="U112" s="81"/>
      <c r="V112" s="81"/>
    </row>
    <row r="113" spans="1:22" x14ac:dyDescent="0.25">
      <c r="A113" s="343"/>
      <c r="B113" s="343"/>
      <c r="C113" s="343"/>
      <c r="D113" s="343"/>
      <c r="E113" s="343"/>
      <c r="F113" s="343"/>
      <c r="G113" s="343"/>
      <c r="H113" s="343"/>
      <c r="I113" s="78"/>
      <c r="J113" s="79"/>
      <c r="K113" s="78"/>
      <c r="L113" s="78"/>
      <c r="M113" s="78" t="s">
        <v>873</v>
      </c>
      <c r="N113" s="89" t="s">
        <v>813</v>
      </c>
      <c r="O113" s="77"/>
      <c r="P113" s="77"/>
      <c r="Q113" s="77"/>
      <c r="R113" s="77">
        <v>51.4</v>
      </c>
      <c r="S113" s="80"/>
      <c r="T113" s="77"/>
      <c r="U113" s="80"/>
      <c r="V113" s="80">
        <f>IF(OR(R113&gt;0,R114&gt;0),MAX(R113:R114),"")</f>
        <v>51.4</v>
      </c>
    </row>
    <row r="114" spans="1:22" x14ac:dyDescent="0.25">
      <c r="A114" s="343"/>
      <c r="B114" s="343"/>
      <c r="C114" s="343"/>
      <c r="D114" s="343"/>
      <c r="E114" s="343"/>
      <c r="F114" s="343"/>
      <c r="G114" s="343"/>
      <c r="H114" s="343"/>
      <c r="I114" s="78"/>
      <c r="J114" s="79"/>
      <c r="K114" s="78"/>
      <c r="L114" s="78"/>
      <c r="M114" s="78"/>
      <c r="N114" s="89" t="s">
        <v>814</v>
      </c>
      <c r="O114" s="77"/>
      <c r="P114" s="77"/>
      <c r="Q114" s="77"/>
      <c r="R114" s="77">
        <v>51.2</v>
      </c>
      <c r="S114" s="81"/>
      <c r="T114" s="77"/>
      <c r="U114" s="81"/>
      <c r="V114" s="81"/>
    </row>
    <row r="115" spans="1:22" x14ac:dyDescent="0.25">
      <c r="A115" s="343"/>
      <c r="B115" s="343"/>
      <c r="C115" s="343"/>
      <c r="D115" s="343"/>
      <c r="E115" s="343"/>
      <c r="F115" s="343"/>
      <c r="G115" s="343"/>
      <c r="H115" s="343"/>
      <c r="I115" s="78"/>
      <c r="J115" s="79"/>
      <c r="K115" s="78"/>
      <c r="L115" s="78"/>
      <c r="M115" s="78" t="s">
        <v>874</v>
      </c>
      <c r="N115" s="89" t="s">
        <v>813</v>
      </c>
      <c r="O115" s="77"/>
      <c r="P115" s="77"/>
      <c r="Q115" s="77"/>
      <c r="R115" s="77">
        <v>55</v>
      </c>
      <c r="S115" s="80"/>
      <c r="T115" s="77"/>
      <c r="U115" s="80"/>
      <c r="V115" s="80">
        <f>IF(OR(R115&gt;0,R116&gt;0),MAX(R115:R116),"")</f>
        <v>55</v>
      </c>
    </row>
    <row r="116" spans="1:22" x14ac:dyDescent="0.25">
      <c r="A116" s="343"/>
      <c r="B116" s="343"/>
      <c r="C116" s="343"/>
      <c r="D116" s="343"/>
      <c r="E116" s="343"/>
      <c r="F116" s="343"/>
      <c r="G116" s="343"/>
      <c r="H116" s="343"/>
      <c r="I116" s="78"/>
      <c r="J116" s="79"/>
      <c r="K116" s="78"/>
      <c r="L116" s="78"/>
      <c r="M116" s="78"/>
      <c r="N116" s="89" t="s">
        <v>814</v>
      </c>
      <c r="O116" s="77"/>
      <c r="P116" s="77"/>
      <c r="Q116" s="77"/>
      <c r="R116" s="77">
        <v>54.2</v>
      </c>
      <c r="S116" s="81"/>
      <c r="T116" s="77"/>
      <c r="U116" s="81"/>
      <c r="V116" s="81"/>
    </row>
    <row r="117" spans="1:22" x14ac:dyDescent="0.25">
      <c r="A117" s="343"/>
      <c r="B117" s="343"/>
      <c r="C117" s="343"/>
      <c r="D117" s="343"/>
      <c r="E117" s="343"/>
      <c r="F117" s="343"/>
      <c r="G117" s="343"/>
      <c r="H117" s="343"/>
      <c r="I117" s="78"/>
      <c r="J117" s="79"/>
      <c r="K117" s="78"/>
      <c r="L117" s="78"/>
      <c r="M117" s="78" t="s">
        <v>875</v>
      </c>
      <c r="N117" s="89" t="s">
        <v>813</v>
      </c>
      <c r="O117" s="77">
        <v>22.8</v>
      </c>
      <c r="P117" s="77"/>
      <c r="Q117" s="77">
        <v>35.5</v>
      </c>
      <c r="R117" s="77">
        <v>48.2</v>
      </c>
      <c r="S117" s="80">
        <f>IF(OR(O117&gt;0,O118&gt;0),MAX(O117:O118),"")</f>
        <v>22.8</v>
      </c>
      <c r="T117" s="77"/>
      <c r="U117" s="80">
        <f>IF(OR(Q117&gt;0,Q118&gt;0),MAX(Q117:Q118),"")</f>
        <v>35.5</v>
      </c>
      <c r="V117" s="80">
        <f>IF(OR(R117&gt;0,R118&gt;0),MAX(R117:R118),"")</f>
        <v>48.2</v>
      </c>
    </row>
    <row r="118" spans="1:22" x14ac:dyDescent="0.25">
      <c r="A118" s="343"/>
      <c r="B118" s="343"/>
      <c r="C118" s="343"/>
      <c r="D118" s="343"/>
      <c r="E118" s="343"/>
      <c r="F118" s="343"/>
      <c r="G118" s="343"/>
      <c r="H118" s="343"/>
      <c r="I118" s="78"/>
      <c r="J118" s="79"/>
      <c r="K118" s="78"/>
      <c r="L118" s="78"/>
      <c r="M118" s="78"/>
      <c r="N118" s="89" t="s">
        <v>814</v>
      </c>
      <c r="O118" s="77">
        <v>22.6</v>
      </c>
      <c r="P118" s="77"/>
      <c r="Q118" s="77">
        <v>34.799999999999997</v>
      </c>
      <c r="R118" s="77">
        <v>47.5</v>
      </c>
      <c r="S118" s="81"/>
      <c r="T118" s="77"/>
      <c r="U118" s="81"/>
      <c r="V118" s="81"/>
    </row>
    <row r="119" spans="1:22" x14ac:dyDescent="0.25">
      <c r="A119" s="343"/>
      <c r="B119" s="343"/>
      <c r="C119" s="343"/>
      <c r="D119" s="343"/>
      <c r="E119" s="343"/>
      <c r="F119" s="343"/>
      <c r="G119" s="343"/>
      <c r="H119" s="343"/>
      <c r="I119" s="78"/>
      <c r="J119" s="79"/>
      <c r="K119" s="78"/>
      <c r="L119" s="78"/>
      <c r="M119" s="78" t="s">
        <v>876</v>
      </c>
      <c r="N119" s="89" t="s">
        <v>813</v>
      </c>
      <c r="O119" s="77"/>
      <c r="P119" s="77"/>
      <c r="Q119" s="77"/>
      <c r="R119" s="77">
        <v>47.6</v>
      </c>
      <c r="S119" s="80"/>
      <c r="T119" s="77"/>
      <c r="U119" s="80"/>
      <c r="V119" s="80">
        <f>IF(OR(R119&gt;0,R120&gt;0),MAX(R119:R120),"")</f>
        <v>47.6</v>
      </c>
    </row>
    <row r="120" spans="1:22" ht="14.45" customHeight="1" x14ac:dyDescent="0.25">
      <c r="A120" s="343"/>
      <c r="B120" s="343"/>
      <c r="C120" s="343"/>
      <c r="D120" s="343"/>
      <c r="E120" s="343"/>
      <c r="F120" s="343"/>
      <c r="G120" s="343"/>
      <c r="H120" s="343"/>
      <c r="I120" s="78"/>
      <c r="J120" s="79"/>
      <c r="K120" s="78"/>
      <c r="L120" s="78"/>
      <c r="M120" s="78"/>
      <c r="N120" s="89" t="s">
        <v>814</v>
      </c>
      <c r="O120" s="77"/>
      <c r="P120" s="77"/>
      <c r="Q120" s="77"/>
      <c r="R120" s="77">
        <v>47.2</v>
      </c>
      <c r="S120" s="81"/>
      <c r="T120" s="77"/>
      <c r="U120" s="81"/>
      <c r="V120" s="81"/>
    </row>
    <row r="121" spans="1:22" x14ac:dyDescent="0.25">
      <c r="A121" s="343"/>
      <c r="B121" s="343"/>
      <c r="C121" s="343"/>
      <c r="D121" s="343"/>
      <c r="E121" s="343"/>
      <c r="F121" s="343"/>
      <c r="G121" s="343"/>
      <c r="H121" s="343"/>
      <c r="I121" s="78"/>
      <c r="J121" s="79"/>
      <c r="K121" s="78"/>
      <c r="L121" s="78"/>
      <c r="M121" s="78" t="s">
        <v>877</v>
      </c>
      <c r="N121" s="89" t="s">
        <v>813</v>
      </c>
      <c r="O121" s="77"/>
      <c r="P121" s="77"/>
      <c r="Q121" s="77"/>
      <c r="R121" s="77">
        <v>41.2</v>
      </c>
      <c r="S121" s="80"/>
      <c r="T121" s="77"/>
      <c r="U121" s="80"/>
      <c r="V121" s="80">
        <f>IF(OR(R121&gt;0,R122&gt;0),MAX(R121:R122),"")</f>
        <v>41.2</v>
      </c>
    </row>
    <row r="122" spans="1:22" x14ac:dyDescent="0.25">
      <c r="A122" s="343"/>
      <c r="B122" s="343"/>
      <c r="C122" s="343"/>
      <c r="D122" s="343"/>
      <c r="E122" s="343"/>
      <c r="F122" s="343"/>
      <c r="G122" s="343"/>
      <c r="H122" s="343"/>
      <c r="I122" s="78"/>
      <c r="J122" s="79"/>
      <c r="K122" s="78"/>
      <c r="L122" s="78"/>
      <c r="M122" s="78"/>
      <c r="N122" s="89" t="s">
        <v>814</v>
      </c>
      <c r="O122" s="77"/>
      <c r="P122" s="77"/>
      <c r="Q122" s="77"/>
      <c r="R122" s="77">
        <v>40.799999999999997</v>
      </c>
      <c r="S122" s="81"/>
      <c r="T122" s="77"/>
      <c r="U122" s="81"/>
      <c r="V122" s="81"/>
    </row>
    <row r="123" spans="1:22" x14ac:dyDescent="0.25">
      <c r="A123" s="343"/>
      <c r="B123" s="343"/>
      <c r="C123" s="343"/>
      <c r="D123" s="343"/>
      <c r="E123" s="343"/>
      <c r="F123" s="343"/>
      <c r="G123" s="343"/>
      <c r="H123" s="343"/>
      <c r="I123" s="78"/>
      <c r="J123" s="79"/>
      <c r="K123" s="78"/>
      <c r="L123" s="78"/>
      <c r="M123" s="78" t="s">
        <v>878</v>
      </c>
      <c r="N123" s="89" t="s">
        <v>813</v>
      </c>
      <c r="O123" s="77">
        <v>25.2</v>
      </c>
      <c r="P123" s="77"/>
      <c r="Q123" s="77">
        <v>38.6</v>
      </c>
      <c r="R123" s="77">
        <v>51.1</v>
      </c>
      <c r="S123" s="80">
        <f>IF(OR(O123&gt;0,O124&gt;0),MAX(O123:O124),"")</f>
        <v>25.2</v>
      </c>
      <c r="T123" s="77"/>
      <c r="U123" s="80">
        <f>IF(OR(Q123&gt;0,Q124&gt;0),MAX(Q123:Q124),"")</f>
        <v>38.6</v>
      </c>
      <c r="V123" s="80">
        <f>IF(OR(R123&gt;0,R124&gt;0),MAX(R123:R124),"")</f>
        <v>51.1</v>
      </c>
    </row>
    <row r="124" spans="1:22" x14ac:dyDescent="0.25">
      <c r="A124" s="343"/>
      <c r="B124" s="343"/>
      <c r="C124" s="343"/>
      <c r="D124" s="343"/>
      <c r="E124" s="343"/>
      <c r="F124" s="343"/>
      <c r="G124" s="343"/>
      <c r="H124" s="343"/>
      <c r="I124" s="78"/>
      <c r="J124" s="79"/>
      <c r="K124" s="78"/>
      <c r="L124" s="78"/>
      <c r="M124" s="78"/>
      <c r="N124" s="89" t="s">
        <v>814</v>
      </c>
      <c r="O124" s="77">
        <v>24.4</v>
      </c>
      <c r="P124" s="77"/>
      <c r="Q124" s="77">
        <v>37.6</v>
      </c>
      <c r="R124" s="77">
        <v>49</v>
      </c>
      <c r="S124" s="81"/>
      <c r="T124" s="77"/>
      <c r="U124" s="81"/>
      <c r="V124" s="81"/>
    </row>
    <row r="125" spans="1:22" x14ac:dyDescent="0.25">
      <c r="A125" s="343"/>
      <c r="B125" s="343"/>
      <c r="C125" s="343"/>
      <c r="D125" s="343"/>
      <c r="E125" s="343"/>
      <c r="F125" s="343"/>
      <c r="G125" s="343"/>
      <c r="H125" s="343"/>
      <c r="I125" s="78"/>
      <c r="J125" s="79"/>
      <c r="K125" s="78"/>
      <c r="L125" s="78"/>
      <c r="M125" s="78" t="s">
        <v>879</v>
      </c>
      <c r="N125" s="89" t="s">
        <v>813</v>
      </c>
      <c r="O125" s="77"/>
      <c r="P125" s="77"/>
      <c r="Q125" s="77"/>
      <c r="R125" s="77">
        <v>51.7</v>
      </c>
      <c r="S125" s="80"/>
      <c r="T125" s="77"/>
      <c r="U125" s="80"/>
      <c r="V125" s="80">
        <f>IF(OR(R125&gt;0,R126&gt;0),MAX(R125:R126),"")</f>
        <v>51.7</v>
      </c>
    </row>
    <row r="126" spans="1:22" x14ac:dyDescent="0.25">
      <c r="A126" s="343"/>
      <c r="B126" s="343"/>
      <c r="C126" s="343"/>
      <c r="D126" s="343"/>
      <c r="E126" s="343"/>
      <c r="F126" s="343"/>
      <c r="G126" s="343"/>
      <c r="H126" s="343"/>
      <c r="I126" s="78"/>
      <c r="J126" s="79"/>
      <c r="K126" s="78"/>
      <c r="L126" s="78"/>
      <c r="M126" s="78"/>
      <c r="N126" s="89" t="s">
        <v>814</v>
      </c>
      <c r="O126" s="77"/>
      <c r="P126" s="77"/>
      <c r="Q126" s="77"/>
      <c r="R126" s="77">
        <v>48.6</v>
      </c>
      <c r="S126" s="81"/>
      <c r="T126" s="77"/>
      <c r="U126" s="81"/>
      <c r="V126" s="81"/>
    </row>
    <row r="127" spans="1:22" x14ac:dyDescent="0.25">
      <c r="A127" s="343"/>
      <c r="B127" s="343"/>
      <c r="C127" s="343"/>
      <c r="D127" s="343"/>
      <c r="E127" s="343"/>
      <c r="F127" s="343"/>
      <c r="G127" s="343"/>
      <c r="H127" s="343"/>
      <c r="I127" s="78"/>
      <c r="J127" s="79"/>
      <c r="K127" s="78"/>
      <c r="L127" s="78"/>
      <c r="M127" s="78" t="s">
        <v>880</v>
      </c>
      <c r="N127" s="89" t="s">
        <v>813</v>
      </c>
      <c r="O127" s="77"/>
      <c r="P127" s="77"/>
      <c r="Q127" s="77"/>
      <c r="R127" s="77">
        <v>54.6</v>
      </c>
      <c r="S127" s="80"/>
      <c r="T127" s="77"/>
      <c r="U127" s="80"/>
      <c r="V127" s="80">
        <f>IF(OR(R127&gt;0,R128&gt;0),MAX(R127:R128),"")</f>
        <v>54.6</v>
      </c>
    </row>
    <row r="128" spans="1:22" x14ac:dyDescent="0.25">
      <c r="A128" s="343"/>
      <c r="B128" s="343"/>
      <c r="C128" s="343"/>
      <c r="D128" s="343"/>
      <c r="E128" s="343"/>
      <c r="F128" s="343"/>
      <c r="G128" s="343"/>
      <c r="H128" s="343"/>
      <c r="I128" s="78"/>
      <c r="J128" s="79"/>
      <c r="K128" s="78"/>
      <c r="L128" s="78"/>
      <c r="M128" s="78"/>
      <c r="N128" s="89" t="s">
        <v>814</v>
      </c>
      <c r="O128" s="77"/>
      <c r="P128" s="77"/>
      <c r="Q128" s="77"/>
      <c r="R128" s="77">
        <v>53.8</v>
      </c>
      <c r="S128" s="81"/>
      <c r="T128" s="77"/>
      <c r="U128" s="81"/>
      <c r="V128" s="81"/>
    </row>
    <row r="129" spans="1:22" x14ac:dyDescent="0.25">
      <c r="A129" s="343"/>
      <c r="B129" s="343"/>
      <c r="C129" s="343"/>
      <c r="D129" s="343"/>
      <c r="E129" s="343"/>
      <c r="F129" s="343"/>
      <c r="G129" s="343"/>
      <c r="H129" s="343"/>
      <c r="I129" s="78"/>
      <c r="J129" s="79"/>
      <c r="K129" s="78"/>
      <c r="L129" s="78"/>
      <c r="M129" s="78" t="s">
        <v>881</v>
      </c>
      <c r="N129" s="89" t="s">
        <v>813</v>
      </c>
      <c r="O129" s="77">
        <v>22.3</v>
      </c>
      <c r="P129" s="77"/>
      <c r="Q129" s="77">
        <v>34.299999999999997</v>
      </c>
      <c r="R129" s="77">
        <v>50.5</v>
      </c>
      <c r="S129" s="80">
        <f>IF(OR(O129&gt;0,O130&gt;0),MAX(O129:O130),"")</f>
        <v>22.7</v>
      </c>
      <c r="T129" s="77"/>
      <c r="U129" s="80">
        <f>IF(OR(Q129&gt;0,Q130&gt;0),MAX(Q129:Q130),"")</f>
        <v>36.5</v>
      </c>
      <c r="V129" s="80">
        <f>IF(OR(R129&gt;0,R130&gt;0),MAX(R129:R130),"")</f>
        <v>51.4</v>
      </c>
    </row>
    <row r="130" spans="1:22" x14ac:dyDescent="0.25">
      <c r="A130" s="343"/>
      <c r="B130" s="343"/>
      <c r="C130" s="343"/>
      <c r="D130" s="343"/>
      <c r="E130" s="343"/>
      <c r="F130" s="343"/>
      <c r="G130" s="343"/>
      <c r="H130" s="343"/>
      <c r="I130" s="78"/>
      <c r="J130" s="79"/>
      <c r="K130" s="78"/>
      <c r="L130" s="78"/>
      <c r="M130" s="78"/>
      <c r="N130" s="89" t="s">
        <v>814</v>
      </c>
      <c r="O130" s="77">
        <v>22.7</v>
      </c>
      <c r="P130" s="77"/>
      <c r="Q130" s="77">
        <v>36.5</v>
      </c>
      <c r="R130" s="77">
        <v>51.4</v>
      </c>
      <c r="S130" s="81"/>
      <c r="T130" s="77"/>
      <c r="U130" s="81"/>
      <c r="V130" s="81"/>
    </row>
    <row r="131" spans="1:22" x14ac:dyDescent="0.25">
      <c r="A131" s="343"/>
      <c r="B131" s="343"/>
      <c r="C131" s="343"/>
      <c r="D131" s="343"/>
      <c r="E131" s="343"/>
      <c r="F131" s="343"/>
      <c r="G131" s="343"/>
      <c r="H131" s="343"/>
      <c r="I131" s="78"/>
      <c r="J131" s="79"/>
      <c r="K131" s="78"/>
      <c r="L131" s="78"/>
      <c r="M131" s="78" t="s">
        <v>882</v>
      </c>
      <c r="N131" s="89" t="s">
        <v>813</v>
      </c>
      <c r="O131" s="77">
        <v>19.399999999999999</v>
      </c>
      <c r="P131" s="77"/>
      <c r="Q131" s="77">
        <v>33.700000000000003</v>
      </c>
      <c r="R131" s="77">
        <v>48.3</v>
      </c>
      <c r="S131" s="80">
        <f>IF(OR(O131&gt;0,O132&gt;0),MAX(O131:O132),"")</f>
        <v>20</v>
      </c>
      <c r="T131" s="77"/>
      <c r="U131" s="80">
        <f>IF(OR(Q131&gt;0,Q132&gt;0),MAX(Q131:Q132),"")</f>
        <v>33.700000000000003</v>
      </c>
      <c r="V131" s="80">
        <f>IF(OR(R131&gt;0,R132&gt;0),MAX(R131:R132),"")</f>
        <v>49</v>
      </c>
    </row>
    <row r="132" spans="1:22" x14ac:dyDescent="0.25">
      <c r="A132" s="343"/>
      <c r="B132" s="343"/>
      <c r="C132" s="343"/>
      <c r="D132" s="343"/>
      <c r="E132" s="343"/>
      <c r="F132" s="343"/>
      <c r="G132" s="343"/>
      <c r="H132" s="343"/>
      <c r="I132" s="78"/>
      <c r="J132" s="79"/>
      <c r="K132" s="78"/>
      <c r="L132" s="78"/>
      <c r="M132" s="78"/>
      <c r="N132" s="89" t="s">
        <v>814</v>
      </c>
      <c r="O132" s="77">
        <v>20</v>
      </c>
      <c r="P132" s="77"/>
      <c r="Q132" s="77">
        <v>32.6</v>
      </c>
      <c r="R132" s="77">
        <v>49</v>
      </c>
      <c r="S132" s="81"/>
      <c r="T132" s="77"/>
      <c r="U132" s="81"/>
      <c r="V132" s="81"/>
    </row>
    <row r="133" spans="1:22" x14ac:dyDescent="0.25">
      <c r="A133" s="343"/>
      <c r="B133" s="343"/>
      <c r="C133" s="343"/>
      <c r="D133" s="343"/>
      <c r="E133" s="343"/>
      <c r="F133" s="343"/>
      <c r="G133" s="343"/>
      <c r="H133" s="343"/>
      <c r="I133" s="78"/>
      <c r="J133" s="79"/>
      <c r="K133" s="78"/>
      <c r="L133" s="78"/>
      <c r="M133" s="78" t="s">
        <v>883</v>
      </c>
      <c r="N133" s="89" t="s">
        <v>813</v>
      </c>
      <c r="O133" s="77"/>
      <c r="P133" s="77"/>
      <c r="Q133" s="77"/>
      <c r="R133" s="77">
        <v>47.4</v>
      </c>
      <c r="S133" s="80"/>
      <c r="T133" s="77"/>
      <c r="U133" s="80"/>
      <c r="V133" s="80">
        <f>IF(OR(R133&gt;0,R134&gt;0),MAX(R133:R134),"")</f>
        <v>47.4</v>
      </c>
    </row>
    <row r="134" spans="1:22" x14ac:dyDescent="0.25">
      <c r="A134" s="343"/>
      <c r="B134" s="343"/>
      <c r="C134" s="343"/>
      <c r="D134" s="343"/>
      <c r="E134" s="343"/>
      <c r="F134" s="343"/>
      <c r="G134" s="343"/>
      <c r="H134" s="343"/>
      <c r="I134" s="78"/>
      <c r="J134" s="79"/>
      <c r="K134" s="78"/>
      <c r="L134" s="78"/>
      <c r="M134" s="78"/>
      <c r="N134" s="89" t="s">
        <v>814</v>
      </c>
      <c r="O134" s="77"/>
      <c r="P134" s="77"/>
      <c r="Q134" s="77"/>
      <c r="R134" s="77">
        <v>45.4</v>
      </c>
      <c r="S134" s="81"/>
      <c r="T134" s="77"/>
      <c r="U134" s="81"/>
      <c r="V134" s="81"/>
    </row>
    <row r="135" spans="1:22" x14ac:dyDescent="0.25">
      <c r="A135" s="343"/>
      <c r="B135" s="343"/>
      <c r="C135" s="343"/>
      <c r="D135" s="343"/>
      <c r="E135" s="343"/>
      <c r="F135" s="343"/>
      <c r="G135" s="343"/>
      <c r="H135" s="343"/>
      <c r="I135" s="78"/>
      <c r="J135" s="79"/>
      <c r="K135" s="78"/>
      <c r="L135" s="78"/>
      <c r="M135" s="78" t="s">
        <v>884</v>
      </c>
      <c r="N135" s="89" t="s">
        <v>813</v>
      </c>
      <c r="O135" s="77"/>
      <c r="P135" s="77"/>
      <c r="Q135" s="77"/>
      <c r="R135" s="77">
        <v>48</v>
      </c>
      <c r="S135" s="80"/>
      <c r="T135" s="77"/>
      <c r="U135" s="80"/>
      <c r="V135" s="80">
        <f>IF(OR(R135&gt;0,R136&gt;0),MAX(R135:R136),"")</f>
        <v>50.1</v>
      </c>
    </row>
    <row r="136" spans="1:22" x14ac:dyDescent="0.25">
      <c r="A136" s="343"/>
      <c r="B136" s="343"/>
      <c r="C136" s="343"/>
      <c r="D136" s="343"/>
      <c r="E136" s="343"/>
      <c r="F136" s="343"/>
      <c r="G136" s="343"/>
      <c r="H136" s="343"/>
      <c r="I136" s="78"/>
      <c r="J136" s="79"/>
      <c r="K136" s="78"/>
      <c r="L136" s="78"/>
      <c r="M136" s="78"/>
      <c r="N136" s="89" t="s">
        <v>814</v>
      </c>
      <c r="O136" s="77"/>
      <c r="P136" s="77"/>
      <c r="Q136" s="77"/>
      <c r="R136" s="77">
        <v>50.1</v>
      </c>
      <c r="S136" s="81"/>
      <c r="T136" s="77"/>
      <c r="U136" s="81"/>
      <c r="V136" s="81"/>
    </row>
    <row r="137" spans="1:22" x14ac:dyDescent="0.25">
      <c r="A137" s="343"/>
      <c r="B137" s="343"/>
      <c r="C137" s="343"/>
      <c r="D137" s="343"/>
      <c r="E137" s="343"/>
      <c r="F137" s="343"/>
      <c r="G137" s="343"/>
      <c r="H137" s="343"/>
      <c r="I137" s="78"/>
      <c r="J137" s="79"/>
      <c r="K137" s="78"/>
      <c r="L137" s="78"/>
      <c r="M137" s="78" t="s">
        <v>885</v>
      </c>
      <c r="N137" s="89" t="s">
        <v>813</v>
      </c>
      <c r="O137" s="77">
        <v>22</v>
      </c>
      <c r="P137" s="77"/>
      <c r="Q137" s="77">
        <v>36.5</v>
      </c>
      <c r="R137" s="77">
        <v>52.2</v>
      </c>
      <c r="S137" s="80">
        <f>IF(OR(O137&gt;0,O138&gt;0),MAX(O137:O138),"")</f>
        <v>22.5</v>
      </c>
      <c r="T137" s="77"/>
      <c r="U137" s="80">
        <f>IF(OR(Q137&gt;0,Q138&gt;0),MAX(Q137:Q138),"")</f>
        <v>36.799999999999997</v>
      </c>
      <c r="V137" s="80">
        <f>IF(OR(R137&gt;0,R138&gt;0),MAX(R137:R138),"")</f>
        <v>55.5</v>
      </c>
    </row>
    <row r="138" spans="1:22" x14ac:dyDescent="0.25">
      <c r="A138" s="343"/>
      <c r="B138" s="343"/>
      <c r="C138" s="343"/>
      <c r="D138" s="343"/>
      <c r="E138" s="343"/>
      <c r="F138" s="343"/>
      <c r="G138" s="343"/>
      <c r="H138" s="343"/>
      <c r="I138" s="78"/>
      <c r="J138" s="79"/>
      <c r="K138" s="78"/>
      <c r="L138" s="78"/>
      <c r="M138" s="78"/>
      <c r="N138" s="89" t="s">
        <v>814</v>
      </c>
      <c r="O138" s="77">
        <v>22.5</v>
      </c>
      <c r="P138" s="77"/>
      <c r="Q138" s="77">
        <v>36.799999999999997</v>
      </c>
      <c r="R138" s="77">
        <v>55.5</v>
      </c>
      <c r="S138" s="81"/>
      <c r="T138" s="77"/>
      <c r="U138" s="81"/>
      <c r="V138" s="81"/>
    </row>
    <row r="139" spans="1:22" x14ac:dyDescent="0.25">
      <c r="A139" s="343" t="s">
        <v>851</v>
      </c>
      <c r="B139" s="343" t="s">
        <v>886</v>
      </c>
      <c r="C139" s="343" t="s">
        <v>853</v>
      </c>
      <c r="D139" s="354">
        <v>44845</v>
      </c>
      <c r="E139" s="355"/>
      <c r="F139" s="355"/>
      <c r="G139" s="355"/>
      <c r="H139" s="355"/>
      <c r="I139" s="78">
        <v>101</v>
      </c>
      <c r="J139" s="79">
        <v>44761</v>
      </c>
      <c r="K139" s="78" t="s">
        <v>887</v>
      </c>
      <c r="L139" s="78" t="s">
        <v>811</v>
      </c>
      <c r="M139" s="78" t="s">
        <v>888</v>
      </c>
      <c r="N139" s="89" t="s">
        <v>813</v>
      </c>
      <c r="O139" s="77">
        <v>22.5</v>
      </c>
      <c r="P139" s="77"/>
      <c r="Q139" s="77">
        <v>36.1</v>
      </c>
      <c r="R139" s="77">
        <v>48.4</v>
      </c>
      <c r="S139" s="80">
        <f>IF(OR(O139&gt;0,O140&gt;0),MAX(O139:O140),"")</f>
        <v>23.5</v>
      </c>
      <c r="T139" s="77"/>
      <c r="U139" s="80">
        <f>IF(OR(Q139&gt;0,Q140&gt;0),MAX(Q139:Q140),"")</f>
        <v>36.299999999999997</v>
      </c>
      <c r="V139" s="80">
        <f>IF(OR(R139&gt;0,R140&gt;0),MAX(R139:R140),"")</f>
        <v>48.8</v>
      </c>
    </row>
    <row r="140" spans="1:22" x14ac:dyDescent="0.25">
      <c r="A140" s="343"/>
      <c r="B140" s="343"/>
      <c r="C140" s="343"/>
      <c r="D140" s="343"/>
      <c r="E140" s="355"/>
      <c r="F140" s="355"/>
      <c r="G140" s="355"/>
      <c r="H140" s="355"/>
      <c r="I140" s="78"/>
      <c r="J140" s="79"/>
      <c r="K140" s="78"/>
      <c r="L140" s="78"/>
      <c r="M140" s="78"/>
      <c r="N140" s="89" t="s">
        <v>814</v>
      </c>
      <c r="O140" s="77">
        <v>23.5</v>
      </c>
      <c r="P140" s="77"/>
      <c r="Q140" s="77">
        <v>36.299999999999997</v>
      </c>
      <c r="R140" s="77">
        <v>48.8</v>
      </c>
      <c r="S140" s="81"/>
      <c r="T140" s="77"/>
      <c r="U140" s="81"/>
      <c r="V140" s="81"/>
    </row>
    <row r="141" spans="1:22" x14ac:dyDescent="0.25">
      <c r="A141" s="343"/>
      <c r="B141" s="343"/>
      <c r="C141" s="343"/>
      <c r="D141" s="343"/>
      <c r="E141" s="355"/>
      <c r="F141" s="355"/>
      <c r="G141" s="355"/>
      <c r="H141" s="355"/>
      <c r="I141" s="78"/>
      <c r="J141" s="79"/>
      <c r="K141" s="78"/>
      <c r="L141" s="78"/>
      <c r="M141" s="78" t="s">
        <v>889</v>
      </c>
      <c r="N141" s="89" t="s">
        <v>813</v>
      </c>
      <c r="O141" s="77"/>
      <c r="P141" s="77"/>
      <c r="Q141" s="77"/>
      <c r="R141" s="77">
        <v>42.7</v>
      </c>
      <c r="S141" s="80"/>
      <c r="T141" s="77"/>
      <c r="U141" s="80"/>
      <c r="V141" s="80">
        <f>IF(OR(R141&gt;0,R142&gt;0),MAX(R141:R142),"")</f>
        <v>42.9</v>
      </c>
    </row>
    <row r="142" spans="1:22" x14ac:dyDescent="0.25">
      <c r="A142" s="343"/>
      <c r="B142" s="343"/>
      <c r="C142" s="343"/>
      <c r="D142" s="343"/>
      <c r="E142" s="355"/>
      <c r="F142" s="355"/>
      <c r="G142" s="355"/>
      <c r="H142" s="355"/>
      <c r="I142" s="78"/>
      <c r="J142" s="79"/>
      <c r="K142" s="78"/>
      <c r="L142" s="78"/>
      <c r="M142" s="78"/>
      <c r="N142" s="89" t="s">
        <v>814</v>
      </c>
      <c r="O142" s="77"/>
      <c r="P142" s="77"/>
      <c r="Q142" s="77"/>
      <c r="R142" s="77">
        <v>42.9</v>
      </c>
      <c r="S142" s="81"/>
      <c r="T142" s="77"/>
      <c r="U142" s="81"/>
      <c r="V142" s="81"/>
    </row>
    <row r="143" spans="1:22" x14ac:dyDescent="0.25">
      <c r="A143" s="343"/>
      <c r="B143" s="343"/>
      <c r="C143" s="343"/>
      <c r="D143" s="343"/>
      <c r="E143" s="355"/>
      <c r="F143" s="355"/>
      <c r="G143" s="355"/>
      <c r="H143" s="355"/>
      <c r="I143" s="78"/>
      <c r="J143" s="79"/>
      <c r="K143" s="78"/>
      <c r="L143" s="78"/>
      <c r="M143" s="78" t="s">
        <v>890</v>
      </c>
      <c r="N143" s="89" t="s">
        <v>813</v>
      </c>
      <c r="O143" s="77"/>
      <c r="P143" s="77"/>
      <c r="Q143" s="77"/>
      <c r="R143" s="77">
        <v>41.9</v>
      </c>
      <c r="S143" s="80"/>
      <c r="T143" s="77"/>
      <c r="U143" s="80"/>
      <c r="V143" s="80">
        <f>IF(OR(R143&gt;0,R144&gt;0),MAX(R143:R144),"")</f>
        <v>42.8</v>
      </c>
    </row>
    <row r="144" spans="1:22" x14ac:dyDescent="0.25">
      <c r="A144" s="343"/>
      <c r="B144" s="343"/>
      <c r="C144" s="343"/>
      <c r="D144" s="343"/>
      <c r="E144" s="355"/>
      <c r="F144" s="355"/>
      <c r="G144" s="355"/>
      <c r="H144" s="355"/>
      <c r="I144" s="78"/>
      <c r="J144" s="79"/>
      <c r="K144" s="78"/>
      <c r="L144" s="78"/>
      <c r="M144" s="78"/>
      <c r="N144" s="89" t="s">
        <v>814</v>
      </c>
      <c r="O144" s="77"/>
      <c r="P144" s="77"/>
      <c r="Q144" s="77"/>
      <c r="R144" s="77">
        <v>42.8</v>
      </c>
      <c r="S144" s="81"/>
      <c r="T144" s="77"/>
      <c r="U144" s="81"/>
      <c r="V144" s="81"/>
    </row>
    <row r="145" spans="1:26" x14ac:dyDescent="0.25">
      <c r="A145" s="343"/>
      <c r="B145" s="343"/>
      <c r="C145" s="343"/>
      <c r="D145" s="343"/>
      <c r="E145" s="355"/>
      <c r="F145" s="355"/>
      <c r="G145" s="355"/>
      <c r="H145" s="355"/>
      <c r="I145" s="78"/>
      <c r="J145" s="79"/>
      <c r="K145" s="78"/>
      <c r="L145" s="78"/>
      <c r="M145" s="78" t="s">
        <v>891</v>
      </c>
      <c r="N145" s="89" t="s">
        <v>813</v>
      </c>
      <c r="O145" s="77">
        <v>14.1</v>
      </c>
      <c r="P145" s="77"/>
      <c r="Q145" s="77">
        <v>24.6</v>
      </c>
      <c r="R145" s="77">
        <v>33.799999999999997</v>
      </c>
      <c r="S145" s="80">
        <f>IF(OR(O145&gt;0,O146&gt;0),MAX(O145:O146),"")</f>
        <v>14.7</v>
      </c>
      <c r="T145" s="77"/>
      <c r="U145" s="80">
        <f>IF(OR(Q145&gt;0,Q146&gt;0),MAX(Q145:Q146),"")</f>
        <v>24.6</v>
      </c>
      <c r="V145" s="80">
        <f>IF(OR(R145&gt;0,R146&gt;0),MAX(R145:R146),"")</f>
        <v>33.799999999999997</v>
      </c>
    </row>
    <row r="146" spans="1:26" x14ac:dyDescent="0.25">
      <c r="A146" s="343"/>
      <c r="B146" s="343"/>
      <c r="C146" s="343"/>
      <c r="D146" s="343"/>
      <c r="E146" s="355"/>
      <c r="F146" s="355"/>
      <c r="G146" s="355"/>
      <c r="H146" s="355"/>
      <c r="I146" s="78"/>
      <c r="J146" s="79"/>
      <c r="K146" s="78"/>
      <c r="L146" s="78"/>
      <c r="M146" s="78"/>
      <c r="N146" s="89" t="s">
        <v>814</v>
      </c>
      <c r="O146" s="77">
        <v>14.7</v>
      </c>
      <c r="P146" s="77"/>
      <c r="Q146" s="77">
        <v>23.8</v>
      </c>
      <c r="R146" s="77">
        <v>32.799999999999997</v>
      </c>
      <c r="S146" s="81"/>
      <c r="T146" s="77"/>
      <c r="U146" s="81"/>
      <c r="V146" s="81"/>
    </row>
    <row r="147" spans="1:26" x14ac:dyDescent="0.25">
      <c r="A147" s="343"/>
      <c r="B147" s="343"/>
      <c r="C147" s="343"/>
      <c r="D147" s="343"/>
      <c r="E147" s="355"/>
      <c r="F147" s="355"/>
      <c r="G147" s="355"/>
      <c r="H147" s="355"/>
      <c r="I147" s="78"/>
      <c r="J147" s="79"/>
      <c r="K147" s="78"/>
      <c r="L147" s="78"/>
      <c r="M147" s="78" t="s">
        <v>892</v>
      </c>
      <c r="N147" s="89" t="s">
        <v>813</v>
      </c>
      <c r="O147" s="77"/>
      <c r="P147" s="77"/>
      <c r="Q147" s="77"/>
      <c r="R147" s="77">
        <v>40.9</v>
      </c>
      <c r="S147" s="80"/>
      <c r="T147" s="77"/>
      <c r="U147" s="80"/>
      <c r="V147" s="80">
        <f>IF(OR(R147&gt;0,R148&gt;0),MAX(R147:R148),"")</f>
        <v>40.9</v>
      </c>
    </row>
    <row r="148" spans="1:26" x14ac:dyDescent="0.25">
      <c r="A148" s="343"/>
      <c r="B148" s="343"/>
      <c r="C148" s="343"/>
      <c r="D148" s="343"/>
      <c r="E148" s="355"/>
      <c r="F148" s="355"/>
      <c r="G148" s="355"/>
      <c r="H148" s="355"/>
      <c r="I148" s="78"/>
      <c r="J148" s="79"/>
      <c r="K148" s="78"/>
      <c r="L148" s="78"/>
      <c r="M148" s="78"/>
      <c r="N148" s="89" t="s">
        <v>814</v>
      </c>
      <c r="O148" s="77"/>
      <c r="P148" s="77"/>
      <c r="Q148" s="77"/>
      <c r="R148" s="77">
        <v>39.9</v>
      </c>
      <c r="S148" s="81"/>
      <c r="T148" s="77"/>
      <c r="U148" s="81"/>
      <c r="V148" s="81"/>
    </row>
    <row r="149" spans="1:26" x14ac:dyDescent="0.25">
      <c r="A149" s="343"/>
      <c r="B149" s="343"/>
      <c r="C149" s="343"/>
      <c r="D149" s="343"/>
      <c r="E149" s="355"/>
      <c r="F149" s="355"/>
      <c r="G149" s="355"/>
      <c r="H149" s="355"/>
      <c r="I149" s="78"/>
      <c r="J149" s="79"/>
      <c r="K149" s="78"/>
      <c r="L149" s="78"/>
      <c r="M149" s="78" t="s">
        <v>893</v>
      </c>
      <c r="N149" s="89" t="s">
        <v>813</v>
      </c>
      <c r="O149" s="77"/>
      <c r="P149" s="77"/>
      <c r="Q149" s="77"/>
      <c r="R149" s="77">
        <v>38.299999999999997</v>
      </c>
      <c r="S149" s="80"/>
      <c r="T149" s="77"/>
      <c r="U149" s="80"/>
      <c r="V149" s="80">
        <f>IF(OR(R149&gt;0,R150&gt;0),MAX(R149:R150),"")</f>
        <v>40.4</v>
      </c>
    </row>
    <row r="150" spans="1:26" x14ac:dyDescent="0.25">
      <c r="A150" s="343"/>
      <c r="B150" s="343"/>
      <c r="C150" s="343"/>
      <c r="D150" s="343"/>
      <c r="E150" s="355"/>
      <c r="F150" s="355"/>
      <c r="G150" s="355"/>
      <c r="H150" s="355"/>
      <c r="I150" s="78"/>
      <c r="J150" s="79"/>
      <c r="K150" s="78"/>
      <c r="L150" s="78"/>
      <c r="M150" s="78"/>
      <c r="N150" s="89" t="s">
        <v>814</v>
      </c>
      <c r="O150" s="77"/>
      <c r="P150" s="77"/>
      <c r="Q150" s="77"/>
      <c r="R150" s="77">
        <v>40.4</v>
      </c>
      <c r="S150" s="81"/>
      <c r="T150" s="77"/>
      <c r="U150" s="81"/>
      <c r="V150" s="81"/>
    </row>
    <row r="151" spans="1:26" x14ac:dyDescent="0.25">
      <c r="A151" s="343"/>
      <c r="B151" s="343"/>
      <c r="C151" s="343"/>
      <c r="D151" s="343"/>
      <c r="E151" s="355"/>
      <c r="F151" s="355"/>
      <c r="G151" s="355"/>
      <c r="H151" s="355"/>
      <c r="I151" s="78"/>
      <c r="J151" s="79"/>
      <c r="K151" s="78"/>
      <c r="L151" s="78"/>
      <c r="M151" s="78" t="s">
        <v>894</v>
      </c>
      <c r="N151" s="89" t="s">
        <v>813</v>
      </c>
      <c r="O151" s="77">
        <v>17.8</v>
      </c>
      <c r="P151" s="77"/>
      <c r="Q151" s="77">
        <v>28.6</v>
      </c>
      <c r="R151" s="77">
        <v>36.1</v>
      </c>
      <c r="S151" s="80">
        <f>IF(OR(O151&gt;0,O152&gt;0),MAX(O151:O152),"")</f>
        <v>17.8</v>
      </c>
      <c r="T151" s="77"/>
      <c r="U151" s="80">
        <f>IF(OR(Q151&gt;0,Q152&gt;0),MAX(Q151:Q152),"")</f>
        <v>28.6</v>
      </c>
      <c r="V151" s="80">
        <f>IF(OR(R151&gt;0,R152&gt;0),MAX(R151:R152),"")</f>
        <v>37</v>
      </c>
    </row>
    <row r="152" spans="1:26" x14ac:dyDescent="0.25">
      <c r="A152" s="343"/>
      <c r="B152" s="343"/>
      <c r="C152" s="343"/>
      <c r="D152" s="343"/>
      <c r="E152" s="355"/>
      <c r="F152" s="355"/>
      <c r="G152" s="355"/>
      <c r="H152" s="355"/>
      <c r="I152" s="78"/>
      <c r="J152" s="79"/>
      <c r="K152" s="78"/>
      <c r="L152" s="78"/>
      <c r="M152" s="78"/>
      <c r="N152" s="89" t="s">
        <v>814</v>
      </c>
      <c r="O152" s="77">
        <v>17.2</v>
      </c>
      <c r="P152" s="77"/>
      <c r="Q152" s="77">
        <v>27.7</v>
      </c>
      <c r="R152" s="77">
        <v>37</v>
      </c>
      <c r="S152" s="81"/>
      <c r="T152" s="77"/>
      <c r="U152" s="81"/>
      <c r="V152" s="81"/>
    </row>
    <row r="153" spans="1:26" x14ac:dyDescent="0.25">
      <c r="A153" s="343"/>
      <c r="B153" s="343"/>
      <c r="C153" s="343"/>
      <c r="D153" s="343"/>
      <c r="E153" s="355"/>
      <c r="F153" s="355"/>
      <c r="G153" s="355"/>
      <c r="H153" s="355"/>
      <c r="I153" s="78"/>
      <c r="J153" s="79"/>
      <c r="K153" s="78"/>
      <c r="L153" s="78"/>
      <c r="M153" s="78" t="s">
        <v>895</v>
      </c>
      <c r="N153" s="89" t="s">
        <v>813</v>
      </c>
      <c r="O153" s="77"/>
      <c r="P153" s="77"/>
      <c r="Q153" s="77"/>
      <c r="R153" s="77">
        <v>41.6</v>
      </c>
      <c r="S153" s="80"/>
      <c r="T153" s="77"/>
      <c r="U153" s="80"/>
      <c r="V153" s="80">
        <f>IF(OR(R153&gt;0,R154&gt;0),MAX(R153:R154),"")</f>
        <v>41.6</v>
      </c>
    </row>
    <row r="154" spans="1:26" x14ac:dyDescent="0.25">
      <c r="A154" s="343"/>
      <c r="B154" s="343"/>
      <c r="C154" s="343"/>
      <c r="D154" s="343"/>
      <c r="E154" s="355"/>
      <c r="F154" s="355"/>
      <c r="G154" s="355"/>
      <c r="H154" s="355"/>
      <c r="I154" s="78"/>
      <c r="J154" s="79"/>
      <c r="K154" s="78"/>
      <c r="L154" s="78"/>
      <c r="M154" s="78"/>
      <c r="N154" s="89" t="s">
        <v>814</v>
      </c>
      <c r="O154" s="77"/>
      <c r="P154" s="77"/>
      <c r="Q154" s="77"/>
      <c r="R154" s="77">
        <v>39.799999999999997</v>
      </c>
      <c r="S154" s="81"/>
      <c r="T154" s="77"/>
      <c r="U154" s="81"/>
      <c r="V154" s="81"/>
    </row>
    <row r="155" spans="1:26" x14ac:dyDescent="0.25">
      <c r="A155" s="343"/>
      <c r="B155" s="343"/>
      <c r="C155" s="343"/>
      <c r="D155" s="343"/>
      <c r="E155" s="355"/>
      <c r="F155" s="355"/>
      <c r="G155" s="355"/>
      <c r="H155" s="355"/>
      <c r="I155" s="78"/>
      <c r="J155" s="79"/>
      <c r="K155" s="78"/>
      <c r="L155" s="78"/>
      <c r="M155" s="78" t="s">
        <v>896</v>
      </c>
      <c r="N155" s="89" t="s">
        <v>813</v>
      </c>
      <c r="O155" s="77"/>
      <c r="P155" s="77"/>
      <c r="Q155" s="77"/>
      <c r="R155" s="77">
        <v>41.7</v>
      </c>
      <c r="S155" s="80"/>
      <c r="T155" s="77"/>
      <c r="U155" s="80"/>
      <c r="V155" s="80">
        <f>IF(OR(R155&gt;0,R156&gt;0),MAX(R155:R156),"")</f>
        <v>44.6</v>
      </c>
    </row>
    <row r="156" spans="1:26" x14ac:dyDescent="0.25">
      <c r="A156" s="343"/>
      <c r="B156" s="343"/>
      <c r="C156" s="343"/>
      <c r="D156" s="343"/>
      <c r="E156" s="355"/>
      <c r="F156" s="355"/>
      <c r="G156" s="355"/>
      <c r="H156" s="355"/>
      <c r="I156" s="78"/>
      <c r="J156" s="79"/>
      <c r="K156" s="78"/>
      <c r="L156" s="78"/>
      <c r="M156" s="78"/>
      <c r="N156" s="89" t="s">
        <v>814</v>
      </c>
      <c r="O156" s="77"/>
      <c r="P156" s="77"/>
      <c r="Q156" s="77"/>
      <c r="R156" s="77">
        <v>44.6</v>
      </c>
      <c r="S156" s="81"/>
      <c r="T156" s="77"/>
      <c r="U156" s="81"/>
      <c r="V156" s="81"/>
    </row>
    <row r="157" spans="1:26" s="74" customFormat="1" ht="12" x14ac:dyDescent="0.2">
      <c r="A157" s="343"/>
      <c r="B157" s="343"/>
      <c r="C157" s="343"/>
      <c r="D157" s="343"/>
      <c r="E157" s="355"/>
      <c r="F157" s="355"/>
      <c r="G157" s="355"/>
      <c r="H157" s="355"/>
      <c r="I157" s="78">
        <v>107</v>
      </c>
      <c r="J157" s="79">
        <v>44765</v>
      </c>
      <c r="K157" s="78" t="s">
        <v>897</v>
      </c>
      <c r="L157" s="78" t="s">
        <v>811</v>
      </c>
      <c r="M157" s="78" t="s">
        <v>898</v>
      </c>
      <c r="N157" s="89" t="s">
        <v>813</v>
      </c>
      <c r="O157" s="77">
        <v>26.1</v>
      </c>
      <c r="P157" s="77"/>
      <c r="Q157" s="77">
        <v>33.700000000000003</v>
      </c>
      <c r="R157" s="77">
        <v>42.7</v>
      </c>
      <c r="S157" s="80">
        <f>IF(OR(O157&gt;0,O158&gt;0),MAX(O157:O158),"")</f>
        <v>26.8</v>
      </c>
      <c r="T157" s="78"/>
      <c r="U157" s="80">
        <f>IF(OR(Q157&gt;0,Q158&gt;0),MAX(Q157:Q158),"")</f>
        <v>33.700000000000003</v>
      </c>
      <c r="V157" s="80">
        <f>IF(OR(R157&gt;0,R158&gt;0),MAX(R157:R158),"")</f>
        <v>42.7</v>
      </c>
      <c r="W157" s="84"/>
      <c r="X157" s="90"/>
      <c r="Y157" s="90"/>
      <c r="Z157" s="90"/>
    </row>
    <row r="158" spans="1:26" s="74" customFormat="1" ht="12" x14ac:dyDescent="0.2">
      <c r="A158" s="343"/>
      <c r="B158" s="343"/>
      <c r="C158" s="343"/>
      <c r="D158" s="343"/>
      <c r="E158" s="355"/>
      <c r="F158" s="355"/>
      <c r="G158" s="355"/>
      <c r="H158" s="355"/>
      <c r="I158" s="78"/>
      <c r="J158" s="79"/>
      <c r="K158" s="78"/>
      <c r="L158" s="78"/>
      <c r="M158" s="78"/>
      <c r="N158" s="89" t="s">
        <v>814</v>
      </c>
      <c r="O158" s="77">
        <v>26.8</v>
      </c>
      <c r="P158" s="77"/>
      <c r="Q158" s="77">
        <v>33.4</v>
      </c>
      <c r="R158" s="77">
        <v>40.9</v>
      </c>
      <c r="S158" s="81"/>
      <c r="T158" s="78"/>
      <c r="U158" s="81"/>
      <c r="V158" s="81"/>
      <c r="W158" s="76"/>
    </row>
    <row r="159" spans="1:26" s="74" customFormat="1" ht="12" x14ac:dyDescent="0.2">
      <c r="A159" s="343"/>
      <c r="B159" s="343"/>
      <c r="C159" s="343"/>
      <c r="D159" s="343"/>
      <c r="E159" s="355"/>
      <c r="F159" s="355"/>
      <c r="G159" s="355"/>
      <c r="H159" s="355"/>
      <c r="I159" s="78"/>
      <c r="J159" s="79"/>
      <c r="K159" s="78"/>
      <c r="L159" s="78"/>
      <c r="M159" s="78" t="s">
        <v>899</v>
      </c>
      <c r="N159" s="89" t="s">
        <v>813</v>
      </c>
      <c r="O159" s="77"/>
      <c r="P159" s="77"/>
      <c r="Q159" s="77"/>
      <c r="R159" s="77">
        <v>43.8</v>
      </c>
      <c r="S159" s="80"/>
      <c r="T159" s="78"/>
      <c r="U159" s="80"/>
      <c r="V159" s="80">
        <f>IF(OR(R159&gt;0,R160&gt;0),MAX(R159:R160),"")</f>
        <v>45.7</v>
      </c>
      <c r="W159" s="84"/>
      <c r="X159" s="90"/>
      <c r="Y159" s="90"/>
      <c r="Z159" s="90"/>
    </row>
    <row r="160" spans="1:26" s="74" customFormat="1" ht="12" x14ac:dyDescent="0.2">
      <c r="A160" s="343"/>
      <c r="B160" s="343"/>
      <c r="C160" s="343"/>
      <c r="D160" s="343"/>
      <c r="E160" s="355"/>
      <c r="F160" s="355"/>
      <c r="G160" s="355"/>
      <c r="H160" s="355"/>
      <c r="I160" s="78"/>
      <c r="J160" s="79"/>
      <c r="K160" s="78"/>
      <c r="L160" s="78"/>
      <c r="M160" s="78"/>
      <c r="N160" s="89" t="s">
        <v>814</v>
      </c>
      <c r="O160" s="77"/>
      <c r="P160" s="77"/>
      <c r="Q160" s="77"/>
      <c r="R160" s="77">
        <v>45.7</v>
      </c>
      <c r="S160" s="81"/>
      <c r="T160" s="78"/>
      <c r="U160" s="81"/>
      <c r="V160" s="81"/>
      <c r="W160" s="76"/>
    </row>
    <row r="161" spans="1:26" s="74" customFormat="1" ht="12" x14ac:dyDescent="0.2">
      <c r="A161" s="343"/>
      <c r="B161" s="343"/>
      <c r="C161" s="343"/>
      <c r="D161" s="343"/>
      <c r="E161" s="355"/>
      <c r="F161" s="355"/>
      <c r="G161" s="355"/>
      <c r="H161" s="355"/>
      <c r="I161" s="78"/>
      <c r="J161" s="79"/>
      <c r="K161" s="78"/>
      <c r="L161" s="78"/>
      <c r="M161" s="78" t="s">
        <v>900</v>
      </c>
      <c r="N161" s="89" t="s">
        <v>813</v>
      </c>
      <c r="O161" s="77"/>
      <c r="P161" s="77"/>
      <c r="Q161" s="77"/>
      <c r="R161" s="77">
        <v>44.2</v>
      </c>
      <c r="S161" s="80"/>
      <c r="T161" s="78"/>
      <c r="U161" s="80"/>
      <c r="V161" s="80">
        <f>IF(OR(R161&gt;0,R162&gt;0),MAX(R161:R162),"")</f>
        <v>44.2</v>
      </c>
      <c r="W161" s="84"/>
      <c r="X161" s="90"/>
      <c r="Y161" s="90"/>
      <c r="Z161" s="90"/>
    </row>
    <row r="162" spans="1:26" s="74" customFormat="1" ht="12" x14ac:dyDescent="0.2">
      <c r="A162" s="343"/>
      <c r="B162" s="343"/>
      <c r="C162" s="343"/>
      <c r="D162" s="343"/>
      <c r="E162" s="355"/>
      <c r="F162" s="355"/>
      <c r="G162" s="355"/>
      <c r="H162" s="355"/>
      <c r="I162" s="78"/>
      <c r="J162" s="79"/>
      <c r="K162" s="78"/>
      <c r="L162" s="78"/>
      <c r="M162" s="78"/>
      <c r="N162" s="89" t="s">
        <v>814</v>
      </c>
      <c r="O162" s="77"/>
      <c r="P162" s="77"/>
      <c r="Q162" s="77"/>
      <c r="R162" s="77">
        <v>42.4</v>
      </c>
      <c r="S162" s="81"/>
      <c r="T162" s="78"/>
      <c r="U162" s="81"/>
      <c r="V162" s="81"/>
      <c r="W162" s="76"/>
    </row>
    <row r="163" spans="1:26" s="74" customFormat="1" ht="12" x14ac:dyDescent="0.2">
      <c r="A163" s="343"/>
      <c r="B163" s="343"/>
      <c r="C163" s="343"/>
      <c r="D163" s="343"/>
      <c r="E163" s="355"/>
      <c r="F163" s="355"/>
      <c r="G163" s="355"/>
      <c r="H163" s="355"/>
      <c r="I163" s="78"/>
      <c r="J163" s="79"/>
      <c r="K163" s="78"/>
      <c r="L163" s="78"/>
      <c r="M163" s="78" t="s">
        <v>901</v>
      </c>
      <c r="N163" s="89" t="s">
        <v>813</v>
      </c>
      <c r="O163" s="77">
        <v>30.8</v>
      </c>
      <c r="P163" s="77"/>
      <c r="Q163" s="77">
        <v>38.1</v>
      </c>
      <c r="R163" s="77">
        <v>47</v>
      </c>
      <c r="S163" s="80">
        <f>IF(OR(O163&gt;0,O164&gt;0),MAX(O163:O164),"")</f>
        <v>30.8</v>
      </c>
      <c r="T163" s="78"/>
      <c r="U163" s="80">
        <f>IF(OR(Q163&gt;0,Q164&gt;0),MAX(Q163:Q164),"")</f>
        <v>38.1</v>
      </c>
      <c r="V163" s="80">
        <f>IF(OR(R163&gt;0,R164&gt;0),MAX(R163:R164),"")</f>
        <v>47</v>
      </c>
      <c r="W163" s="84"/>
      <c r="X163" s="90"/>
      <c r="Y163" s="90"/>
      <c r="Z163" s="90"/>
    </row>
    <row r="164" spans="1:26" s="74" customFormat="1" ht="12" x14ac:dyDescent="0.2">
      <c r="A164" s="343"/>
      <c r="B164" s="343"/>
      <c r="C164" s="343"/>
      <c r="D164" s="343"/>
      <c r="E164" s="355"/>
      <c r="F164" s="355"/>
      <c r="G164" s="355"/>
      <c r="H164" s="355"/>
      <c r="I164" s="78"/>
      <c r="J164" s="79"/>
      <c r="K164" s="78"/>
      <c r="L164" s="78"/>
      <c r="M164" s="78"/>
      <c r="N164" s="89" t="s">
        <v>814</v>
      </c>
      <c r="O164" s="77">
        <v>29.8</v>
      </c>
      <c r="P164" s="77"/>
      <c r="Q164" s="77">
        <v>37.6</v>
      </c>
      <c r="R164" s="77">
        <v>46.8</v>
      </c>
      <c r="S164" s="81"/>
      <c r="T164" s="78"/>
      <c r="U164" s="81"/>
      <c r="V164" s="81"/>
      <c r="W164" s="76"/>
    </row>
    <row r="165" spans="1:26" s="74" customFormat="1" ht="12" x14ac:dyDescent="0.2">
      <c r="A165" s="343"/>
      <c r="B165" s="343"/>
      <c r="C165" s="343"/>
      <c r="D165" s="343"/>
      <c r="E165" s="355"/>
      <c r="F165" s="355"/>
      <c r="G165" s="355"/>
      <c r="H165" s="355"/>
      <c r="I165" s="78"/>
      <c r="J165" s="79"/>
      <c r="K165" s="78"/>
      <c r="L165" s="78"/>
      <c r="M165" s="78" t="s">
        <v>902</v>
      </c>
      <c r="N165" s="89" t="s">
        <v>813</v>
      </c>
      <c r="O165" s="77"/>
      <c r="P165" s="77"/>
      <c r="Q165" s="77"/>
      <c r="R165" s="77">
        <v>42</v>
      </c>
      <c r="S165" s="80"/>
      <c r="T165" s="78"/>
      <c r="U165" s="80"/>
      <c r="V165" s="80">
        <f>IF(OR(R165&gt;0,R166&gt;0),MAX(R165:R166),"")</f>
        <v>42.7</v>
      </c>
      <c r="W165" s="84"/>
      <c r="X165" s="90"/>
      <c r="Y165" s="90"/>
      <c r="Z165" s="90"/>
    </row>
    <row r="166" spans="1:26" s="74" customFormat="1" ht="12" x14ac:dyDescent="0.2">
      <c r="A166" s="343"/>
      <c r="B166" s="343"/>
      <c r="C166" s="343"/>
      <c r="D166" s="343"/>
      <c r="E166" s="355"/>
      <c r="F166" s="355"/>
      <c r="G166" s="355"/>
      <c r="H166" s="355"/>
      <c r="I166" s="78"/>
      <c r="J166" s="79"/>
      <c r="K166" s="78"/>
      <c r="L166" s="78"/>
      <c r="M166" s="78"/>
      <c r="N166" s="89" t="s">
        <v>814</v>
      </c>
      <c r="O166" s="77"/>
      <c r="P166" s="77"/>
      <c r="Q166" s="77"/>
      <c r="R166" s="77">
        <v>42.7</v>
      </c>
      <c r="S166" s="81"/>
      <c r="T166" s="78"/>
      <c r="U166" s="81"/>
      <c r="V166" s="81"/>
      <c r="W166" s="76"/>
    </row>
    <row r="167" spans="1:26" s="74" customFormat="1" ht="12" x14ac:dyDescent="0.2">
      <c r="A167" s="343"/>
      <c r="B167" s="343"/>
      <c r="C167" s="343"/>
      <c r="D167" s="343"/>
      <c r="E167" s="355"/>
      <c r="F167" s="355"/>
      <c r="G167" s="355"/>
      <c r="H167" s="355"/>
      <c r="I167" s="78"/>
      <c r="J167" s="79"/>
      <c r="K167" s="78"/>
      <c r="L167" s="78"/>
      <c r="M167" s="78" t="s">
        <v>903</v>
      </c>
      <c r="N167" s="89" t="s">
        <v>813</v>
      </c>
      <c r="O167" s="77"/>
      <c r="P167" s="77"/>
      <c r="Q167" s="77"/>
      <c r="R167" s="77">
        <v>44.1</v>
      </c>
      <c r="S167" s="80"/>
      <c r="T167" s="78"/>
      <c r="U167" s="80"/>
      <c r="V167" s="80">
        <f>IF(OR(R167&gt;0,R168&gt;0),MAX(R167:R168),"")</f>
        <v>44.1</v>
      </c>
      <c r="W167" s="84"/>
      <c r="X167" s="90"/>
      <c r="Y167" s="90"/>
      <c r="Z167" s="90"/>
    </row>
    <row r="168" spans="1:26" s="74" customFormat="1" ht="12" x14ac:dyDescent="0.2">
      <c r="A168" s="343"/>
      <c r="B168" s="343"/>
      <c r="C168" s="343"/>
      <c r="D168" s="343"/>
      <c r="E168" s="355"/>
      <c r="F168" s="355"/>
      <c r="G168" s="355"/>
      <c r="H168" s="355"/>
      <c r="I168" s="78"/>
      <c r="J168" s="79"/>
      <c r="K168" s="78"/>
      <c r="L168" s="78"/>
      <c r="M168" s="78"/>
      <c r="N168" s="89" t="s">
        <v>814</v>
      </c>
      <c r="O168" s="77"/>
      <c r="P168" s="77"/>
      <c r="Q168" s="77"/>
      <c r="R168" s="77">
        <v>43.2</v>
      </c>
      <c r="S168" s="81"/>
      <c r="T168" s="78"/>
      <c r="U168" s="81"/>
      <c r="V168" s="81"/>
      <c r="W168" s="76"/>
    </row>
    <row r="169" spans="1:26" s="74" customFormat="1" ht="12" x14ac:dyDescent="0.2">
      <c r="A169" s="343"/>
      <c r="B169" s="343"/>
      <c r="C169" s="343"/>
      <c r="D169" s="343"/>
      <c r="E169" s="355"/>
      <c r="F169" s="355"/>
      <c r="G169" s="355"/>
      <c r="H169" s="355"/>
      <c r="I169" s="78"/>
      <c r="J169" s="79"/>
      <c r="K169" s="78"/>
      <c r="L169" s="78"/>
      <c r="M169" s="78" t="s">
        <v>904</v>
      </c>
      <c r="N169" s="89" t="s">
        <v>813</v>
      </c>
      <c r="O169" s="77">
        <v>26</v>
      </c>
      <c r="P169" s="77"/>
      <c r="Q169" s="77">
        <v>33.299999999999997</v>
      </c>
      <c r="R169" s="77">
        <v>39.9</v>
      </c>
      <c r="S169" s="80">
        <f>IF(OR(O169&gt;0,O170&gt;0),MAX(O169:O170),"")</f>
        <v>26.2</v>
      </c>
      <c r="T169" s="78"/>
      <c r="U169" s="80">
        <f>IF(OR(Q169&gt;0,Q170&gt;0),MAX(Q169:Q170),"")</f>
        <v>33.299999999999997</v>
      </c>
      <c r="V169" s="80">
        <f>IF(OR(R169&gt;0,R170&gt;0),MAX(R169:R170),"")</f>
        <v>40.299999999999997</v>
      </c>
      <c r="W169" s="84"/>
      <c r="X169" s="90"/>
      <c r="Y169" s="90"/>
      <c r="Z169" s="90"/>
    </row>
    <row r="170" spans="1:26" s="74" customFormat="1" ht="12" x14ac:dyDescent="0.2">
      <c r="A170" s="343"/>
      <c r="B170" s="343"/>
      <c r="C170" s="343"/>
      <c r="D170" s="343"/>
      <c r="E170" s="355"/>
      <c r="F170" s="355"/>
      <c r="G170" s="355"/>
      <c r="H170" s="355"/>
      <c r="I170" s="78"/>
      <c r="J170" s="79"/>
      <c r="K170" s="78"/>
      <c r="L170" s="78"/>
      <c r="M170" s="78"/>
      <c r="N170" s="89" t="s">
        <v>814</v>
      </c>
      <c r="O170" s="77">
        <v>26.2</v>
      </c>
      <c r="P170" s="77"/>
      <c r="Q170" s="77">
        <v>33</v>
      </c>
      <c r="R170" s="77">
        <v>40.299999999999997</v>
      </c>
      <c r="S170" s="81"/>
      <c r="T170" s="78"/>
      <c r="U170" s="81"/>
      <c r="V170" s="81"/>
      <c r="W170" s="76"/>
    </row>
    <row r="171" spans="1:26" s="74" customFormat="1" ht="12" x14ac:dyDescent="0.2">
      <c r="A171" s="343"/>
      <c r="B171" s="343"/>
      <c r="C171" s="343"/>
      <c r="D171" s="343"/>
      <c r="E171" s="355"/>
      <c r="F171" s="355"/>
      <c r="G171" s="355"/>
      <c r="H171" s="355"/>
      <c r="I171" s="78"/>
      <c r="J171" s="79"/>
      <c r="K171" s="78"/>
      <c r="L171" s="78"/>
      <c r="M171" s="78" t="s">
        <v>905</v>
      </c>
      <c r="N171" s="89" t="s">
        <v>813</v>
      </c>
      <c r="O171" s="77"/>
      <c r="P171" s="77"/>
      <c r="Q171" s="77"/>
      <c r="R171" s="77">
        <v>45.6</v>
      </c>
      <c r="S171" s="80"/>
      <c r="T171" s="78"/>
      <c r="U171" s="80"/>
      <c r="V171" s="80">
        <f>IF(OR(R171&gt;0,R172&gt;0),MAX(R171:R172),"")</f>
        <v>46</v>
      </c>
      <c r="W171" s="84"/>
      <c r="X171" s="90"/>
      <c r="Y171" s="90"/>
      <c r="Z171" s="90"/>
    </row>
    <row r="172" spans="1:26" s="74" customFormat="1" ht="12" x14ac:dyDescent="0.2">
      <c r="A172" s="343"/>
      <c r="B172" s="343"/>
      <c r="C172" s="343"/>
      <c r="D172" s="343"/>
      <c r="E172" s="355"/>
      <c r="F172" s="355"/>
      <c r="G172" s="355"/>
      <c r="H172" s="355"/>
      <c r="I172" s="78"/>
      <c r="J172" s="79"/>
      <c r="K172" s="78"/>
      <c r="L172" s="78"/>
      <c r="M172" s="78"/>
      <c r="N172" s="89" t="s">
        <v>814</v>
      </c>
      <c r="O172" s="77"/>
      <c r="P172" s="77"/>
      <c r="Q172" s="77"/>
      <c r="R172" s="77">
        <v>46</v>
      </c>
      <c r="S172" s="81"/>
      <c r="T172" s="78"/>
      <c r="U172" s="81"/>
      <c r="V172" s="81"/>
      <c r="W172" s="76"/>
    </row>
    <row r="173" spans="1:26" s="74" customFormat="1" ht="12" x14ac:dyDescent="0.2">
      <c r="A173" s="343"/>
      <c r="B173" s="343"/>
      <c r="C173" s="343"/>
      <c r="D173" s="343"/>
      <c r="E173" s="355"/>
      <c r="F173" s="355"/>
      <c r="G173" s="355"/>
      <c r="H173" s="355"/>
      <c r="I173" s="78"/>
      <c r="J173" s="79"/>
      <c r="K173" s="78"/>
      <c r="L173" s="78"/>
      <c r="M173" s="78" t="s">
        <v>906</v>
      </c>
      <c r="N173" s="89" t="s">
        <v>813</v>
      </c>
      <c r="O173" s="77"/>
      <c r="P173" s="77"/>
      <c r="Q173" s="77"/>
      <c r="R173" s="77">
        <v>47.7</v>
      </c>
      <c r="S173" s="80"/>
      <c r="T173" s="78"/>
      <c r="U173" s="80"/>
      <c r="V173" s="80">
        <f>IF(OR(R173&gt;0,R174&gt;0),MAX(R173:R174),"")</f>
        <v>48.3</v>
      </c>
      <c r="W173" s="84"/>
      <c r="X173" s="90"/>
      <c r="Y173" s="90"/>
      <c r="Z173" s="90"/>
    </row>
    <row r="174" spans="1:26" s="74" customFormat="1" ht="12" x14ac:dyDescent="0.2">
      <c r="A174" s="343"/>
      <c r="B174" s="343"/>
      <c r="C174" s="343"/>
      <c r="D174" s="343"/>
      <c r="E174" s="355"/>
      <c r="F174" s="355"/>
      <c r="G174" s="355"/>
      <c r="H174" s="355"/>
      <c r="I174" s="78"/>
      <c r="J174" s="79"/>
      <c r="K174" s="78"/>
      <c r="L174" s="78"/>
      <c r="M174" s="78"/>
      <c r="N174" s="89" t="s">
        <v>814</v>
      </c>
      <c r="O174" s="77"/>
      <c r="P174" s="77"/>
      <c r="Q174" s="77"/>
      <c r="R174" s="77">
        <v>48.3</v>
      </c>
      <c r="S174" s="81"/>
      <c r="T174" s="78"/>
      <c r="U174" s="81"/>
      <c r="V174" s="81"/>
      <c r="W174" s="76"/>
    </row>
    <row r="175" spans="1:26" s="74" customFormat="1" ht="12" x14ac:dyDescent="0.2">
      <c r="A175" s="343"/>
      <c r="B175" s="343"/>
      <c r="C175" s="343"/>
      <c r="D175" s="343"/>
      <c r="E175" s="355"/>
      <c r="F175" s="355"/>
      <c r="G175" s="355"/>
      <c r="H175" s="355"/>
      <c r="I175" s="78"/>
      <c r="J175" s="79"/>
      <c r="K175" s="78"/>
      <c r="L175" s="78"/>
      <c r="M175" s="78" t="s">
        <v>907</v>
      </c>
      <c r="N175" s="89" t="s">
        <v>813</v>
      </c>
      <c r="O175" s="77">
        <v>25.7</v>
      </c>
      <c r="P175" s="77"/>
      <c r="Q175" s="77">
        <v>33.700000000000003</v>
      </c>
      <c r="R175" s="77">
        <v>43.1</v>
      </c>
      <c r="S175" s="80">
        <f>IF(OR(O175&gt;0,O176&gt;0),MAX(O175:O176),"")</f>
        <v>27.1</v>
      </c>
      <c r="T175" s="78"/>
      <c r="U175" s="80">
        <f>IF(OR(Q175&gt;0,Q176&gt;0),MAX(Q175:Q176),"")</f>
        <v>33.700000000000003</v>
      </c>
      <c r="V175" s="80">
        <f>IF(OR(R175&gt;0,R176&gt;0),MAX(R175:R176),"")</f>
        <v>43.8</v>
      </c>
      <c r="W175" s="84"/>
      <c r="X175" s="90"/>
      <c r="Y175" s="90"/>
      <c r="Z175" s="90"/>
    </row>
    <row r="176" spans="1:26" s="74" customFormat="1" ht="12" x14ac:dyDescent="0.2">
      <c r="A176" s="343"/>
      <c r="B176" s="343"/>
      <c r="C176" s="343"/>
      <c r="D176" s="343"/>
      <c r="E176" s="355"/>
      <c r="F176" s="355"/>
      <c r="G176" s="355"/>
      <c r="H176" s="355"/>
      <c r="I176" s="78"/>
      <c r="J176" s="79"/>
      <c r="K176" s="78"/>
      <c r="L176" s="78"/>
      <c r="M176" s="78"/>
      <c r="N176" s="89" t="s">
        <v>814</v>
      </c>
      <c r="O176" s="77">
        <v>27.1</v>
      </c>
      <c r="P176" s="77"/>
      <c r="Q176" s="77">
        <v>32.4</v>
      </c>
      <c r="R176" s="77">
        <v>43.8</v>
      </c>
      <c r="S176" s="81"/>
      <c r="T176" s="78"/>
      <c r="U176" s="81"/>
      <c r="V176" s="81"/>
      <c r="W176" s="76"/>
    </row>
    <row r="177" spans="1:26" s="74" customFormat="1" ht="12" x14ac:dyDescent="0.2">
      <c r="A177" s="343"/>
      <c r="B177" s="343"/>
      <c r="C177" s="343"/>
      <c r="D177" s="343"/>
      <c r="E177" s="355"/>
      <c r="F177" s="355"/>
      <c r="G177" s="355"/>
      <c r="H177" s="355"/>
      <c r="I177" s="78"/>
      <c r="J177" s="79"/>
      <c r="K177" s="78"/>
      <c r="L177" s="78"/>
      <c r="M177" s="78" t="s">
        <v>908</v>
      </c>
      <c r="N177" s="89" t="s">
        <v>813</v>
      </c>
      <c r="O177" s="77"/>
      <c r="P177" s="77"/>
      <c r="Q177" s="77"/>
      <c r="R177" s="77">
        <v>47.7</v>
      </c>
      <c r="S177" s="80"/>
      <c r="T177" s="78"/>
      <c r="U177" s="80"/>
      <c r="V177" s="80">
        <f>IF(OR(R177&gt;0,R178&gt;0),MAX(R177:R178),"")</f>
        <v>47.7</v>
      </c>
      <c r="W177" s="84"/>
      <c r="X177" s="90"/>
      <c r="Y177" s="90"/>
      <c r="Z177" s="90"/>
    </row>
    <row r="178" spans="1:26" s="74" customFormat="1" ht="12" x14ac:dyDescent="0.2">
      <c r="A178" s="343"/>
      <c r="B178" s="343"/>
      <c r="C178" s="343"/>
      <c r="D178" s="343"/>
      <c r="E178" s="355"/>
      <c r="F178" s="355"/>
      <c r="G178" s="355"/>
      <c r="H178" s="355"/>
      <c r="I178" s="78"/>
      <c r="J178" s="79"/>
      <c r="K178" s="78"/>
      <c r="L178" s="78"/>
      <c r="M178" s="78"/>
      <c r="N178" s="89" t="s">
        <v>814</v>
      </c>
      <c r="O178" s="77"/>
      <c r="P178" s="77"/>
      <c r="Q178" s="77"/>
      <c r="R178" s="77">
        <v>46.7</v>
      </c>
      <c r="S178" s="81"/>
      <c r="T178" s="78"/>
      <c r="U178" s="81"/>
      <c r="V178" s="81"/>
      <c r="W178" s="76"/>
    </row>
    <row r="179" spans="1:26" s="74" customFormat="1" ht="12" x14ac:dyDescent="0.2">
      <c r="A179" s="343"/>
      <c r="B179" s="343"/>
      <c r="C179" s="343"/>
      <c r="D179" s="343"/>
      <c r="E179" s="355"/>
      <c r="F179" s="355"/>
      <c r="G179" s="355"/>
      <c r="H179" s="355"/>
      <c r="I179" s="78"/>
      <c r="J179" s="79"/>
      <c r="K179" s="78"/>
      <c r="L179" s="78"/>
      <c r="M179" s="78" t="s">
        <v>909</v>
      </c>
      <c r="N179" s="89" t="s">
        <v>813</v>
      </c>
      <c r="O179" s="77"/>
      <c r="P179" s="77"/>
      <c r="Q179" s="77"/>
      <c r="R179" s="77">
        <v>43.3</v>
      </c>
      <c r="S179" s="80"/>
      <c r="T179" s="78"/>
      <c r="U179" s="80"/>
      <c r="V179" s="80">
        <f>IF(OR(R179&gt;0,R180&gt;0),MAX(R179:R180),"")</f>
        <v>43.3</v>
      </c>
      <c r="W179" s="84"/>
      <c r="X179" s="90"/>
      <c r="Y179" s="90"/>
      <c r="Z179" s="90"/>
    </row>
    <row r="180" spans="1:26" s="74" customFormat="1" ht="12" x14ac:dyDescent="0.2">
      <c r="A180" s="343"/>
      <c r="B180" s="343"/>
      <c r="C180" s="343"/>
      <c r="D180" s="343"/>
      <c r="E180" s="355"/>
      <c r="F180" s="355"/>
      <c r="G180" s="355"/>
      <c r="H180" s="355"/>
      <c r="I180" s="78"/>
      <c r="J180" s="79"/>
      <c r="K180" s="78"/>
      <c r="L180" s="78"/>
      <c r="M180" s="78"/>
      <c r="N180" s="89" t="s">
        <v>814</v>
      </c>
      <c r="O180" s="77"/>
      <c r="P180" s="77"/>
      <c r="Q180" s="77"/>
      <c r="R180" s="77">
        <v>40.299999999999997</v>
      </c>
      <c r="S180" s="81"/>
      <c r="T180" s="78"/>
      <c r="U180" s="81"/>
      <c r="V180" s="81"/>
      <c r="W180" s="76"/>
    </row>
    <row r="181" spans="1:26" s="74" customFormat="1" ht="12" x14ac:dyDescent="0.2">
      <c r="A181" s="343"/>
      <c r="B181" s="343"/>
      <c r="C181" s="343"/>
      <c r="D181" s="343"/>
      <c r="E181" s="355"/>
      <c r="F181" s="355"/>
      <c r="G181" s="355"/>
      <c r="H181" s="355"/>
      <c r="I181" s="78"/>
      <c r="J181" s="79"/>
      <c r="K181" s="78"/>
      <c r="L181" s="78"/>
      <c r="M181" s="78" t="s">
        <v>910</v>
      </c>
      <c r="N181" s="89" t="s">
        <v>813</v>
      </c>
      <c r="O181" s="77">
        <v>32.9</v>
      </c>
      <c r="P181" s="77"/>
      <c r="Q181" s="77">
        <v>41</v>
      </c>
      <c r="R181" s="77">
        <v>51.2</v>
      </c>
      <c r="S181" s="80">
        <f>IF(OR(O181&gt;0,O182&gt;0),MAX(O181:O182),"")</f>
        <v>32.9</v>
      </c>
      <c r="T181" s="78"/>
      <c r="U181" s="80">
        <f>IF(OR(Q181&gt;0,Q182&gt;0),MAX(Q181:Q182),"")</f>
        <v>41</v>
      </c>
      <c r="V181" s="80">
        <f>IF(OR(R181&gt;0,R182&gt;0),MAX(R181:R182),"")</f>
        <v>52.3</v>
      </c>
      <c r="W181" s="84"/>
      <c r="X181" s="90"/>
      <c r="Y181" s="90"/>
      <c r="Z181" s="90"/>
    </row>
    <row r="182" spans="1:26" s="74" customFormat="1" ht="12" x14ac:dyDescent="0.2">
      <c r="A182" s="343"/>
      <c r="B182" s="343"/>
      <c r="C182" s="343"/>
      <c r="D182" s="343"/>
      <c r="E182" s="355"/>
      <c r="F182" s="355"/>
      <c r="G182" s="355"/>
      <c r="H182" s="355"/>
      <c r="I182" s="78"/>
      <c r="J182" s="79"/>
      <c r="K182" s="78"/>
      <c r="L182" s="78"/>
      <c r="M182" s="78"/>
      <c r="N182" s="89" t="s">
        <v>814</v>
      </c>
      <c r="O182" s="77">
        <v>32.700000000000003</v>
      </c>
      <c r="P182" s="77"/>
      <c r="Q182" s="77">
        <v>41</v>
      </c>
      <c r="R182" s="77">
        <v>52.3</v>
      </c>
      <c r="S182" s="81"/>
      <c r="T182" s="78"/>
      <c r="U182" s="81"/>
      <c r="V182" s="81"/>
      <c r="W182" s="76"/>
    </row>
    <row r="183" spans="1:26" s="74" customFormat="1" ht="12" x14ac:dyDescent="0.2">
      <c r="A183" s="343"/>
      <c r="B183" s="343"/>
      <c r="C183" s="343"/>
      <c r="D183" s="343"/>
      <c r="E183" s="355"/>
      <c r="F183" s="355"/>
      <c r="G183" s="355"/>
      <c r="H183" s="355"/>
      <c r="I183" s="78"/>
      <c r="J183" s="79"/>
      <c r="K183" s="78"/>
      <c r="L183" s="78"/>
      <c r="M183" s="78" t="s">
        <v>911</v>
      </c>
      <c r="N183" s="89" t="s">
        <v>813</v>
      </c>
      <c r="O183" s="77"/>
      <c r="P183" s="77"/>
      <c r="Q183" s="77"/>
      <c r="R183" s="77">
        <v>51.1</v>
      </c>
      <c r="S183" s="80"/>
      <c r="T183" s="78"/>
      <c r="U183" s="80"/>
      <c r="V183" s="80">
        <f>IF(OR(R183&gt;0,R184&gt;0),MAX(R183:R184),"")</f>
        <v>51.6</v>
      </c>
      <c r="W183" s="84"/>
      <c r="X183" s="90"/>
      <c r="Y183" s="90"/>
      <c r="Z183" s="90"/>
    </row>
    <row r="184" spans="1:26" s="74" customFormat="1" ht="12" x14ac:dyDescent="0.2">
      <c r="A184" s="343"/>
      <c r="B184" s="343"/>
      <c r="C184" s="343"/>
      <c r="D184" s="343"/>
      <c r="E184" s="355"/>
      <c r="F184" s="355"/>
      <c r="G184" s="355"/>
      <c r="H184" s="355"/>
      <c r="I184" s="78"/>
      <c r="J184" s="79"/>
      <c r="K184" s="78"/>
      <c r="L184" s="78"/>
      <c r="M184" s="78"/>
      <c r="N184" s="89" t="s">
        <v>814</v>
      </c>
      <c r="O184" s="77"/>
      <c r="P184" s="77"/>
      <c r="Q184" s="77"/>
      <c r="R184" s="77">
        <v>51.6</v>
      </c>
      <c r="S184" s="81"/>
      <c r="T184" s="78"/>
      <c r="U184" s="81"/>
      <c r="V184" s="81"/>
      <c r="W184" s="76"/>
    </row>
    <row r="185" spans="1:26" s="74" customFormat="1" ht="12" x14ac:dyDescent="0.2">
      <c r="A185" s="343"/>
      <c r="B185" s="343"/>
      <c r="C185" s="343"/>
      <c r="D185" s="343"/>
      <c r="E185" s="355"/>
      <c r="F185" s="355"/>
      <c r="G185" s="355"/>
      <c r="H185" s="355"/>
      <c r="I185" s="78"/>
      <c r="J185" s="79"/>
      <c r="K185" s="78"/>
      <c r="L185" s="78"/>
      <c r="M185" s="78" t="s">
        <v>912</v>
      </c>
      <c r="N185" s="89" t="s">
        <v>813</v>
      </c>
      <c r="O185" s="77"/>
      <c r="P185" s="77"/>
      <c r="Q185" s="77"/>
      <c r="R185" s="77">
        <v>40.799999999999997</v>
      </c>
      <c r="S185" s="80"/>
      <c r="T185" s="78"/>
      <c r="U185" s="80"/>
      <c r="V185" s="80">
        <f>IF(OR(R185&gt;0,R186&gt;0),MAX(R185:R186),"")</f>
        <v>42.1</v>
      </c>
      <c r="W185" s="84"/>
      <c r="X185" s="90"/>
      <c r="Y185" s="90"/>
      <c r="Z185" s="90"/>
    </row>
    <row r="186" spans="1:26" s="74" customFormat="1" ht="12" x14ac:dyDescent="0.2">
      <c r="A186" s="343"/>
      <c r="B186" s="343"/>
      <c r="C186" s="343"/>
      <c r="D186" s="343"/>
      <c r="E186" s="355"/>
      <c r="F186" s="355"/>
      <c r="G186" s="355"/>
      <c r="H186" s="355"/>
      <c r="I186" s="78"/>
      <c r="J186" s="79"/>
      <c r="K186" s="78"/>
      <c r="L186" s="78"/>
      <c r="M186" s="78"/>
      <c r="N186" s="89" t="s">
        <v>814</v>
      </c>
      <c r="O186" s="77"/>
      <c r="P186" s="77"/>
      <c r="Q186" s="77"/>
      <c r="R186" s="77">
        <v>42.1</v>
      </c>
      <c r="S186" s="81"/>
      <c r="T186" s="78"/>
      <c r="U186" s="81"/>
      <c r="V186" s="81"/>
      <c r="W186" s="76"/>
    </row>
    <row r="187" spans="1:26" s="74" customFormat="1" ht="12" x14ac:dyDescent="0.2">
      <c r="A187" s="343"/>
      <c r="B187" s="343"/>
      <c r="C187" s="343"/>
      <c r="D187" s="343"/>
      <c r="E187" s="355"/>
      <c r="F187" s="355"/>
      <c r="G187" s="355"/>
      <c r="H187" s="355"/>
      <c r="I187" s="78"/>
      <c r="J187" s="79"/>
      <c r="K187" s="78"/>
      <c r="L187" s="78"/>
      <c r="M187" s="78" t="s">
        <v>913</v>
      </c>
      <c r="N187" s="89" t="s">
        <v>813</v>
      </c>
      <c r="O187" s="77">
        <v>25.6</v>
      </c>
      <c r="P187" s="77"/>
      <c r="Q187" s="77">
        <v>31</v>
      </c>
      <c r="R187" s="77">
        <v>42</v>
      </c>
      <c r="S187" s="80">
        <f>IF(OR(O187&gt;0,O188&gt;0),MAX(O187:O188),"")</f>
        <v>26.6</v>
      </c>
      <c r="T187" s="78"/>
      <c r="U187" s="80">
        <f>IF(OR(Q187&gt;0,Q188&gt;0),MAX(Q187:Q188),"")</f>
        <v>33.4</v>
      </c>
      <c r="V187" s="80">
        <f>IF(OR(R187&gt;0,R188&gt;0),MAX(R187:R188),"")</f>
        <v>42</v>
      </c>
      <c r="W187" s="84"/>
      <c r="X187" s="90"/>
      <c r="Y187" s="90"/>
      <c r="Z187" s="90"/>
    </row>
    <row r="188" spans="1:26" s="74" customFormat="1" ht="12" x14ac:dyDescent="0.2">
      <c r="A188" s="343"/>
      <c r="B188" s="343"/>
      <c r="C188" s="343"/>
      <c r="D188" s="343"/>
      <c r="E188" s="355"/>
      <c r="F188" s="355"/>
      <c r="G188" s="355"/>
      <c r="H188" s="355"/>
      <c r="I188" s="78"/>
      <c r="J188" s="79"/>
      <c r="K188" s="78"/>
      <c r="L188" s="78"/>
      <c r="M188" s="78"/>
      <c r="N188" s="89" t="s">
        <v>814</v>
      </c>
      <c r="O188" s="77">
        <v>26.6</v>
      </c>
      <c r="P188" s="77"/>
      <c r="Q188" s="77">
        <v>33.4</v>
      </c>
      <c r="R188" s="77">
        <v>40.799999999999997</v>
      </c>
      <c r="S188" s="81"/>
      <c r="T188" s="78"/>
      <c r="U188" s="81"/>
      <c r="V188" s="81"/>
      <c r="W188" s="76"/>
    </row>
    <row r="189" spans="1:26" s="74" customFormat="1" ht="12" x14ac:dyDescent="0.2">
      <c r="A189" s="343"/>
      <c r="B189" s="343"/>
      <c r="C189" s="343"/>
      <c r="D189" s="343"/>
      <c r="E189" s="355"/>
      <c r="F189" s="355"/>
      <c r="G189" s="355"/>
      <c r="H189" s="355"/>
      <c r="I189" s="78"/>
      <c r="J189" s="79"/>
      <c r="K189" s="78"/>
      <c r="L189" s="78"/>
      <c r="M189" s="78" t="s">
        <v>914</v>
      </c>
      <c r="N189" s="89" t="s">
        <v>813</v>
      </c>
      <c r="O189" s="77">
        <v>31.9</v>
      </c>
      <c r="P189" s="77"/>
      <c r="Q189" s="77">
        <v>36.6</v>
      </c>
      <c r="R189" s="77">
        <v>47.5</v>
      </c>
      <c r="S189" s="80">
        <f>IF(OR(O189&gt;0,O190&gt;0),MAX(O189:O190),"")</f>
        <v>31.9</v>
      </c>
      <c r="T189" s="78"/>
      <c r="U189" s="80">
        <f>IF(OR(Q189&gt;0,Q190&gt;0),MAX(Q189:Q190),"")</f>
        <v>38.9</v>
      </c>
      <c r="V189" s="80">
        <f>IF(OR(R189&gt;0,R190&gt;0),MAX(R189:R190),"")</f>
        <v>47.5</v>
      </c>
      <c r="W189" s="84"/>
      <c r="X189" s="90"/>
      <c r="Y189" s="90"/>
      <c r="Z189" s="90"/>
    </row>
    <row r="190" spans="1:26" s="74" customFormat="1" ht="12" x14ac:dyDescent="0.2">
      <c r="A190" s="343"/>
      <c r="B190" s="343"/>
      <c r="C190" s="343"/>
      <c r="D190" s="343"/>
      <c r="E190" s="355"/>
      <c r="F190" s="355"/>
      <c r="G190" s="355"/>
      <c r="H190" s="355"/>
      <c r="I190" s="78"/>
      <c r="J190" s="79"/>
      <c r="K190" s="78"/>
      <c r="L190" s="78"/>
      <c r="M190" s="78"/>
      <c r="N190" s="89" t="s">
        <v>814</v>
      </c>
      <c r="O190" s="77">
        <v>30.1</v>
      </c>
      <c r="P190" s="77"/>
      <c r="Q190" s="77">
        <v>38.9</v>
      </c>
      <c r="R190" s="77">
        <v>46.3</v>
      </c>
      <c r="S190" s="81"/>
      <c r="T190" s="78"/>
      <c r="U190" s="81"/>
      <c r="V190" s="81"/>
      <c r="W190" s="76"/>
    </row>
    <row r="191" spans="1:26" s="74" customFormat="1" ht="12" x14ac:dyDescent="0.2">
      <c r="A191" s="343"/>
      <c r="B191" s="343"/>
      <c r="C191" s="343"/>
      <c r="D191" s="343"/>
      <c r="E191" s="355"/>
      <c r="F191" s="355"/>
      <c r="G191" s="355"/>
      <c r="H191" s="355"/>
      <c r="I191" s="78"/>
      <c r="J191" s="79"/>
      <c r="K191" s="78"/>
      <c r="L191" s="78"/>
      <c r="M191" s="78" t="s">
        <v>915</v>
      </c>
      <c r="N191" s="89" t="s">
        <v>813</v>
      </c>
      <c r="O191" s="77"/>
      <c r="P191" s="77"/>
      <c r="Q191" s="77"/>
      <c r="R191" s="77">
        <v>47.7</v>
      </c>
      <c r="S191" s="80"/>
      <c r="T191" s="78"/>
      <c r="U191" s="80"/>
      <c r="V191" s="80">
        <f>IF(OR(R191&gt;0,R192&gt;0),MAX(R191:R192),"")</f>
        <v>47.7</v>
      </c>
      <c r="W191" s="84"/>
      <c r="X191" s="90"/>
      <c r="Y191" s="90"/>
      <c r="Z191" s="90"/>
    </row>
    <row r="192" spans="1:26" s="74" customFormat="1" ht="12" x14ac:dyDescent="0.2">
      <c r="A192" s="343"/>
      <c r="B192" s="343"/>
      <c r="C192" s="343"/>
      <c r="D192" s="343"/>
      <c r="E192" s="355"/>
      <c r="F192" s="355"/>
      <c r="G192" s="355"/>
      <c r="H192" s="355"/>
      <c r="I192" s="78"/>
      <c r="J192" s="79"/>
      <c r="K192" s="78"/>
      <c r="L192" s="78"/>
      <c r="M192" s="78"/>
      <c r="N192" s="89" t="s">
        <v>814</v>
      </c>
      <c r="O192" s="77"/>
      <c r="P192" s="77"/>
      <c r="Q192" s="77"/>
      <c r="R192" s="77">
        <v>47.1</v>
      </c>
      <c r="S192" s="81"/>
      <c r="T192" s="78"/>
      <c r="U192" s="81"/>
      <c r="V192" s="81"/>
      <c r="W192" s="76"/>
    </row>
    <row r="193" spans="1:26" s="74" customFormat="1" ht="12" x14ac:dyDescent="0.2">
      <c r="A193" s="343"/>
      <c r="B193" s="343"/>
      <c r="C193" s="343"/>
      <c r="D193" s="343"/>
      <c r="E193" s="355"/>
      <c r="F193" s="355"/>
      <c r="G193" s="355"/>
      <c r="H193" s="355"/>
      <c r="I193" s="78"/>
      <c r="J193" s="79"/>
      <c r="K193" s="78"/>
      <c r="L193" s="78"/>
      <c r="M193" s="78" t="s">
        <v>916</v>
      </c>
      <c r="N193" s="89" t="s">
        <v>813</v>
      </c>
      <c r="O193" s="77"/>
      <c r="P193" s="77"/>
      <c r="Q193" s="77"/>
      <c r="R193" s="77">
        <v>54.2</v>
      </c>
      <c r="S193" s="80"/>
      <c r="T193" s="78"/>
      <c r="U193" s="80"/>
      <c r="V193" s="80">
        <f>IF(OR(R193&gt;0,R194&gt;0),MAX(R193:R194),"")</f>
        <v>54.2</v>
      </c>
      <c r="W193" s="84"/>
      <c r="X193" s="90"/>
      <c r="Y193" s="90"/>
      <c r="Z193" s="90"/>
    </row>
    <row r="194" spans="1:26" s="74" customFormat="1" ht="12" x14ac:dyDescent="0.2">
      <c r="A194" s="343"/>
      <c r="B194" s="343"/>
      <c r="C194" s="343"/>
      <c r="D194" s="343"/>
      <c r="E194" s="355"/>
      <c r="F194" s="355"/>
      <c r="G194" s="355"/>
      <c r="H194" s="355"/>
      <c r="I194" s="78"/>
      <c r="J194" s="79"/>
      <c r="K194" s="78"/>
      <c r="L194" s="78"/>
      <c r="M194" s="78"/>
      <c r="N194" s="89" t="s">
        <v>814</v>
      </c>
      <c r="O194" s="77"/>
      <c r="P194" s="77"/>
      <c r="Q194" s="77"/>
      <c r="R194" s="77">
        <v>53.3</v>
      </c>
      <c r="S194" s="81"/>
      <c r="T194" s="78"/>
      <c r="U194" s="81"/>
      <c r="V194" s="81"/>
      <c r="W194" s="76"/>
    </row>
    <row r="195" spans="1:26" s="74" customFormat="1" x14ac:dyDescent="0.25">
      <c r="A195" s="343" t="s">
        <v>851</v>
      </c>
      <c r="B195" s="343" t="s">
        <v>917</v>
      </c>
      <c r="C195" s="343" t="s">
        <v>853</v>
      </c>
      <c r="D195" s="343" t="s">
        <v>854</v>
      </c>
      <c r="E195" s="354">
        <v>44845</v>
      </c>
      <c r="F195" s="355"/>
      <c r="G195" s="355"/>
      <c r="H195" s="355"/>
      <c r="I195" s="78">
        <v>105</v>
      </c>
      <c r="J195" s="79">
        <v>44763</v>
      </c>
      <c r="K195" s="78" t="s">
        <v>918</v>
      </c>
      <c r="L195" s="78" t="s">
        <v>811</v>
      </c>
      <c r="M195" s="78" t="s">
        <v>919</v>
      </c>
      <c r="N195" s="88" t="s">
        <v>813</v>
      </c>
      <c r="O195" s="77"/>
      <c r="P195" s="77">
        <v>31.4</v>
      </c>
      <c r="Q195" s="77">
        <v>34.5</v>
      </c>
      <c r="R195" s="77">
        <v>50.7</v>
      </c>
      <c r="S195" s="80"/>
      <c r="T195" s="80">
        <f>IF(OR(P195&gt;0,P196&gt;0),MAX(P195:P196),"")</f>
        <v>31.4</v>
      </c>
      <c r="U195" s="80">
        <f>IF(OR(Q195&gt;0,Q196&gt;0),MAX(Q195:Q196),"")</f>
        <v>35.9</v>
      </c>
      <c r="V195" s="80">
        <f>IF(OR(R195&gt;0,R196&gt;0),MAX(R195:R196),"")</f>
        <v>50.7</v>
      </c>
      <c r="W195"/>
      <c r="X195"/>
      <c r="Y195"/>
    </row>
    <row r="196" spans="1:26" s="74" customFormat="1" x14ac:dyDescent="0.25">
      <c r="A196" s="343"/>
      <c r="B196" s="343"/>
      <c r="C196" s="343"/>
      <c r="D196" s="343"/>
      <c r="E196" s="343"/>
      <c r="F196" s="355"/>
      <c r="G196" s="355"/>
      <c r="H196" s="355"/>
      <c r="I196" s="78"/>
      <c r="J196" s="79"/>
      <c r="K196" s="78"/>
      <c r="L196" s="78"/>
      <c r="M196" s="78"/>
      <c r="N196" s="88" t="s">
        <v>814</v>
      </c>
      <c r="O196" s="77"/>
      <c r="P196" s="77">
        <v>30.7</v>
      </c>
      <c r="Q196" s="77">
        <v>35.9</v>
      </c>
      <c r="R196" s="77">
        <v>50.3</v>
      </c>
      <c r="S196" s="81"/>
      <c r="T196" s="77"/>
      <c r="U196" s="81"/>
      <c r="V196" s="81"/>
      <c r="W196"/>
      <c r="X196"/>
      <c r="Y196"/>
    </row>
    <row r="197" spans="1:26" s="74" customFormat="1" x14ac:dyDescent="0.25">
      <c r="A197" s="343"/>
      <c r="B197" s="343"/>
      <c r="C197" s="343"/>
      <c r="D197" s="343"/>
      <c r="E197" s="343"/>
      <c r="F197" s="355"/>
      <c r="G197" s="355"/>
      <c r="H197" s="355"/>
      <c r="I197" s="78"/>
      <c r="J197" s="79"/>
      <c r="K197" s="78"/>
      <c r="L197" s="78"/>
      <c r="M197" s="78" t="s">
        <v>920</v>
      </c>
      <c r="N197" s="88" t="s">
        <v>813</v>
      </c>
      <c r="O197" s="77"/>
      <c r="P197" s="77"/>
      <c r="Q197" s="77"/>
      <c r="R197" s="77">
        <v>41.8</v>
      </c>
      <c r="S197" s="80"/>
      <c r="T197" s="77"/>
      <c r="U197" s="80"/>
      <c r="V197" s="80">
        <f>IF(OR(R197&gt;0,R198&gt;0),MAX(R197:R198),"")</f>
        <v>41.8</v>
      </c>
      <c r="W197"/>
      <c r="X197"/>
      <c r="Y197"/>
    </row>
    <row r="198" spans="1:26" s="74" customFormat="1" x14ac:dyDescent="0.25">
      <c r="A198" s="343"/>
      <c r="B198" s="343"/>
      <c r="C198" s="343"/>
      <c r="D198" s="343"/>
      <c r="E198" s="343"/>
      <c r="F198" s="355"/>
      <c r="G198" s="355"/>
      <c r="H198" s="355"/>
      <c r="I198" s="78"/>
      <c r="J198" s="79"/>
      <c r="K198" s="78"/>
      <c r="L198" s="78"/>
      <c r="M198" s="78"/>
      <c r="N198" s="88" t="s">
        <v>814</v>
      </c>
      <c r="O198" s="77"/>
      <c r="P198" s="77"/>
      <c r="Q198" s="77"/>
      <c r="R198" s="77">
        <v>38.5</v>
      </c>
      <c r="S198" s="81"/>
      <c r="T198" s="77"/>
      <c r="U198" s="81"/>
      <c r="V198" s="81"/>
      <c r="W198"/>
      <c r="X198"/>
      <c r="Y198"/>
    </row>
    <row r="199" spans="1:26" s="74" customFormat="1" x14ac:dyDescent="0.25">
      <c r="A199" s="343"/>
      <c r="B199" s="343"/>
      <c r="C199" s="343"/>
      <c r="D199" s="343"/>
      <c r="E199" s="343"/>
      <c r="F199" s="355"/>
      <c r="G199" s="355"/>
      <c r="H199" s="355"/>
      <c r="I199" s="78"/>
      <c r="J199" s="79"/>
      <c r="K199" s="78"/>
      <c r="L199" s="78"/>
      <c r="M199" s="78" t="s">
        <v>921</v>
      </c>
      <c r="N199" s="88" t="s">
        <v>813</v>
      </c>
      <c r="O199" s="77"/>
      <c r="P199" s="77"/>
      <c r="Q199" s="77"/>
      <c r="R199" s="77">
        <v>38.5</v>
      </c>
      <c r="S199" s="80"/>
      <c r="T199" s="77"/>
      <c r="U199" s="80"/>
      <c r="V199" s="80">
        <f>IF(OR(R199&gt;0,R200&gt;0),MAX(R199:R200),"")</f>
        <v>38.9</v>
      </c>
      <c r="W199"/>
      <c r="X199"/>
      <c r="Y199"/>
    </row>
    <row r="200" spans="1:26" s="74" customFormat="1" x14ac:dyDescent="0.25">
      <c r="A200" s="343"/>
      <c r="B200" s="343"/>
      <c r="C200" s="343"/>
      <c r="D200" s="343"/>
      <c r="E200" s="343"/>
      <c r="F200" s="355"/>
      <c r="G200" s="355"/>
      <c r="H200" s="355"/>
      <c r="I200" s="78"/>
      <c r="J200" s="79"/>
      <c r="K200" s="78"/>
      <c r="L200" s="78"/>
      <c r="M200" s="78"/>
      <c r="N200" s="88" t="s">
        <v>814</v>
      </c>
      <c r="O200" s="77"/>
      <c r="P200" s="77"/>
      <c r="Q200" s="77"/>
      <c r="R200" s="77">
        <v>38.9</v>
      </c>
      <c r="S200" s="81"/>
      <c r="T200" s="77"/>
      <c r="U200" s="81"/>
      <c r="V200" s="81"/>
      <c r="W200"/>
      <c r="X200"/>
      <c r="Y200"/>
    </row>
    <row r="201" spans="1:26" s="74" customFormat="1" x14ac:dyDescent="0.25">
      <c r="A201" s="343"/>
      <c r="B201" s="343"/>
      <c r="C201" s="343"/>
      <c r="D201" s="343"/>
      <c r="E201" s="343"/>
      <c r="F201" s="355"/>
      <c r="G201" s="355"/>
      <c r="H201" s="355"/>
      <c r="I201" s="78"/>
      <c r="J201" s="79"/>
      <c r="K201" s="78"/>
      <c r="L201" s="78"/>
      <c r="M201" s="78" t="s">
        <v>922</v>
      </c>
      <c r="N201" s="88" t="s">
        <v>813</v>
      </c>
      <c r="O201" s="77"/>
      <c r="P201" s="77">
        <v>26.1</v>
      </c>
      <c r="Q201" s="77">
        <v>29.8</v>
      </c>
      <c r="R201" s="77">
        <v>41.7</v>
      </c>
      <c r="S201" s="80" t="str">
        <f>IF(OR(O201&gt;0,O202&gt;0),MAX(O201:O202),"")</f>
        <v/>
      </c>
      <c r="T201" s="80">
        <f>IF(OR(P201&gt;0,P202&gt;0),MAX(P201:P202),"")</f>
        <v>26.5</v>
      </c>
      <c r="U201" s="80">
        <f>IF(OR(Q201&gt;0,Q202&gt;0),MAX(Q201:Q202),"")</f>
        <v>29.8</v>
      </c>
      <c r="V201" s="80">
        <f>IF(OR(R201&gt;0,R202&gt;0),MAX(R201:R202),"")</f>
        <v>41.7</v>
      </c>
      <c r="W201"/>
      <c r="X201"/>
      <c r="Y201"/>
    </row>
    <row r="202" spans="1:26" s="74" customFormat="1" x14ac:dyDescent="0.25">
      <c r="A202" s="343"/>
      <c r="B202" s="343"/>
      <c r="C202" s="343"/>
      <c r="D202" s="343"/>
      <c r="E202" s="343"/>
      <c r="F202" s="355"/>
      <c r="G202" s="355"/>
      <c r="H202" s="355"/>
      <c r="I202" s="78"/>
      <c r="J202" s="79"/>
      <c r="K202" s="78"/>
      <c r="L202" s="78"/>
      <c r="M202" s="78"/>
      <c r="N202" s="88" t="s">
        <v>814</v>
      </c>
      <c r="O202" s="77"/>
      <c r="P202" s="77">
        <v>26.5</v>
      </c>
      <c r="Q202" s="77">
        <v>29.6</v>
      </c>
      <c r="R202" s="77">
        <v>41.7</v>
      </c>
      <c r="S202" s="81"/>
      <c r="T202" s="77"/>
      <c r="U202" s="81"/>
      <c r="V202" s="81"/>
      <c r="W202"/>
      <c r="X202"/>
      <c r="Y202"/>
    </row>
    <row r="203" spans="1:26" s="74" customFormat="1" x14ac:dyDescent="0.25">
      <c r="A203" s="343"/>
      <c r="B203" s="343"/>
      <c r="C203" s="343"/>
      <c r="D203" s="343"/>
      <c r="E203" s="343"/>
      <c r="F203" s="355"/>
      <c r="G203" s="355"/>
      <c r="H203" s="355"/>
      <c r="I203" s="78"/>
      <c r="J203" s="79"/>
      <c r="K203" s="78"/>
      <c r="L203" s="78"/>
      <c r="M203" s="78" t="s">
        <v>923</v>
      </c>
      <c r="N203" s="88" t="s">
        <v>813</v>
      </c>
      <c r="O203" s="77"/>
      <c r="P203" s="77"/>
      <c r="Q203" s="77"/>
      <c r="R203" s="77">
        <v>44.1</v>
      </c>
      <c r="S203" s="80"/>
      <c r="T203" s="77"/>
      <c r="U203" s="80"/>
      <c r="V203" s="80">
        <f>IF(OR(R203&gt;0,R204&gt;0),MAX(R203:R204),"")</f>
        <v>44.1</v>
      </c>
      <c r="W203"/>
      <c r="X203"/>
      <c r="Y203"/>
    </row>
    <row r="204" spans="1:26" s="74" customFormat="1" x14ac:dyDescent="0.25">
      <c r="A204" s="343"/>
      <c r="B204" s="343"/>
      <c r="C204" s="343"/>
      <c r="D204" s="343"/>
      <c r="E204" s="343"/>
      <c r="F204" s="355"/>
      <c r="G204" s="355"/>
      <c r="H204" s="355"/>
      <c r="I204" s="78"/>
      <c r="J204" s="79"/>
      <c r="K204" s="78"/>
      <c r="L204" s="78"/>
      <c r="M204" s="78"/>
      <c r="N204" s="88" t="s">
        <v>814</v>
      </c>
      <c r="O204" s="77"/>
      <c r="P204" s="77"/>
      <c r="Q204" s="77"/>
      <c r="R204" s="77">
        <v>43.2</v>
      </c>
      <c r="S204" s="81"/>
      <c r="T204" s="77"/>
      <c r="U204" s="81"/>
      <c r="V204" s="81"/>
      <c r="W204"/>
      <c r="X204"/>
      <c r="Y204"/>
    </row>
    <row r="205" spans="1:26" s="74" customFormat="1" x14ac:dyDescent="0.25">
      <c r="A205" s="343"/>
      <c r="B205" s="343"/>
      <c r="C205" s="343"/>
      <c r="D205" s="343"/>
      <c r="E205" s="343"/>
      <c r="F205" s="355"/>
      <c r="G205" s="355"/>
      <c r="H205" s="355"/>
      <c r="I205" s="78"/>
      <c r="J205" s="79"/>
      <c r="K205" s="78"/>
      <c r="L205" s="78"/>
      <c r="M205" s="78" t="s">
        <v>924</v>
      </c>
      <c r="N205" s="88" t="s">
        <v>813</v>
      </c>
      <c r="O205" s="77"/>
      <c r="P205" s="77"/>
      <c r="Q205" s="77"/>
      <c r="R205" s="77">
        <v>44.2</v>
      </c>
      <c r="S205" s="80"/>
      <c r="T205" s="77"/>
      <c r="U205" s="80"/>
      <c r="V205" s="80">
        <f>IF(OR(R205&gt;0,R206&gt;0),MAX(R205:R206),"")</f>
        <v>44.2</v>
      </c>
      <c r="W205"/>
      <c r="X205"/>
      <c r="Y205"/>
    </row>
    <row r="206" spans="1:26" s="74" customFormat="1" x14ac:dyDescent="0.25">
      <c r="A206" s="343"/>
      <c r="B206" s="343"/>
      <c r="C206" s="343"/>
      <c r="D206" s="343"/>
      <c r="E206" s="343"/>
      <c r="F206" s="355"/>
      <c r="G206" s="355"/>
      <c r="H206" s="355"/>
      <c r="I206" s="78"/>
      <c r="J206" s="79"/>
      <c r="K206" s="78"/>
      <c r="L206" s="78"/>
      <c r="M206" s="78"/>
      <c r="N206" s="88" t="s">
        <v>814</v>
      </c>
      <c r="O206" s="77"/>
      <c r="P206" s="77"/>
      <c r="Q206" s="77"/>
      <c r="R206" s="77">
        <v>44.2</v>
      </c>
      <c r="S206" s="81"/>
      <c r="T206" s="77"/>
      <c r="U206" s="81"/>
      <c r="V206" s="81"/>
      <c r="W206"/>
      <c r="X206"/>
      <c r="Y206"/>
    </row>
    <row r="207" spans="1:26" s="74" customFormat="1" x14ac:dyDescent="0.25">
      <c r="A207" s="343"/>
      <c r="B207" s="343"/>
      <c r="C207" s="343"/>
      <c r="D207" s="343"/>
      <c r="E207" s="343"/>
      <c r="F207" s="355"/>
      <c r="G207" s="355"/>
      <c r="H207" s="355"/>
      <c r="I207" s="78"/>
      <c r="J207" s="79"/>
      <c r="K207" s="78"/>
      <c r="L207" s="78"/>
      <c r="M207" s="78" t="s">
        <v>925</v>
      </c>
      <c r="N207" s="88" t="s">
        <v>813</v>
      </c>
      <c r="O207" s="77"/>
      <c r="P207" s="77">
        <v>24.6</v>
      </c>
      <c r="Q207" s="77">
        <v>30.2</v>
      </c>
      <c r="R207" s="77">
        <v>43.8</v>
      </c>
      <c r="S207" s="80" t="str">
        <f>IF(OR(O207&gt;0,O208&gt;0),MAX(O207:O208),"")</f>
        <v/>
      </c>
      <c r="T207" s="80">
        <f>IF(OR(P207&gt;0,P208&gt;0),MAX(P207:P208),"")</f>
        <v>24.7</v>
      </c>
      <c r="U207" s="80">
        <f>IF(OR(Q207&gt;0,Q208&gt;0),MAX(Q207:Q208),"")</f>
        <v>30.2</v>
      </c>
      <c r="V207" s="80">
        <f>IF(OR(R207&gt;0,R208&gt;0),MAX(R207:R208),"")</f>
        <v>43.8</v>
      </c>
      <c r="W207"/>
      <c r="X207"/>
      <c r="Y207"/>
    </row>
    <row r="208" spans="1:26" s="74" customFormat="1" x14ac:dyDescent="0.25">
      <c r="A208" s="343"/>
      <c r="B208" s="343"/>
      <c r="C208" s="343"/>
      <c r="D208" s="343"/>
      <c r="E208" s="343"/>
      <c r="F208" s="355"/>
      <c r="G208" s="355"/>
      <c r="H208" s="355"/>
      <c r="I208" s="78"/>
      <c r="J208" s="79"/>
      <c r="K208" s="78"/>
      <c r="L208" s="78"/>
      <c r="M208" s="78"/>
      <c r="N208" s="88" t="s">
        <v>814</v>
      </c>
      <c r="O208" s="77"/>
      <c r="P208" s="77">
        <v>24.7</v>
      </c>
      <c r="Q208" s="77">
        <v>30</v>
      </c>
      <c r="R208" s="77">
        <v>41.7</v>
      </c>
      <c r="S208" s="81"/>
      <c r="T208" s="77"/>
      <c r="U208" s="81"/>
      <c r="V208" s="81"/>
      <c r="W208"/>
      <c r="X208"/>
      <c r="Y208"/>
    </row>
    <row r="209" spans="1:25" s="74" customFormat="1" x14ac:dyDescent="0.25">
      <c r="A209" s="343"/>
      <c r="B209" s="343"/>
      <c r="C209" s="343"/>
      <c r="D209" s="343"/>
      <c r="E209" s="343"/>
      <c r="F209" s="355"/>
      <c r="G209" s="355"/>
      <c r="H209" s="355"/>
      <c r="I209" s="78"/>
      <c r="J209" s="79"/>
      <c r="K209" s="78"/>
      <c r="L209" s="78"/>
      <c r="M209" s="78" t="s">
        <v>926</v>
      </c>
      <c r="N209" s="88" t="s">
        <v>813</v>
      </c>
      <c r="O209" s="77"/>
      <c r="P209" s="77"/>
      <c r="Q209" s="77"/>
      <c r="R209" s="77">
        <v>39.9</v>
      </c>
      <c r="S209" s="80"/>
      <c r="T209" s="77"/>
      <c r="U209" s="80"/>
      <c r="V209" s="80">
        <f>IF(OR(R209&gt;0,R210&gt;0),MAX(R209:R210),"")</f>
        <v>39.9</v>
      </c>
      <c r="W209"/>
      <c r="X209"/>
      <c r="Y209"/>
    </row>
    <row r="210" spans="1:25" s="74" customFormat="1" x14ac:dyDescent="0.25">
      <c r="A210" s="343"/>
      <c r="B210" s="343"/>
      <c r="C210" s="343"/>
      <c r="D210" s="343"/>
      <c r="E210" s="343"/>
      <c r="F210" s="355"/>
      <c r="G210" s="355"/>
      <c r="H210" s="355"/>
      <c r="I210" s="78"/>
      <c r="J210" s="79"/>
      <c r="K210" s="78"/>
      <c r="L210" s="78"/>
      <c r="M210" s="78"/>
      <c r="N210" s="88" t="s">
        <v>814</v>
      </c>
      <c r="O210" s="77"/>
      <c r="P210" s="77"/>
      <c r="Q210" s="77"/>
      <c r="R210" s="77">
        <v>39.299999999999997</v>
      </c>
      <c r="S210" s="81"/>
      <c r="T210" s="77"/>
      <c r="U210" s="81"/>
      <c r="V210" s="81"/>
      <c r="W210"/>
      <c r="X210"/>
      <c r="Y210"/>
    </row>
    <row r="211" spans="1:25" s="74" customFormat="1" x14ac:dyDescent="0.25">
      <c r="A211" s="343"/>
      <c r="B211" s="343"/>
      <c r="C211" s="343"/>
      <c r="D211" s="343"/>
      <c r="E211" s="343"/>
      <c r="F211" s="355"/>
      <c r="G211" s="355"/>
      <c r="H211" s="355"/>
      <c r="I211" s="78"/>
      <c r="J211" s="79"/>
      <c r="K211" s="78"/>
      <c r="L211" s="78"/>
      <c r="M211" s="78" t="s">
        <v>927</v>
      </c>
      <c r="N211" s="88" t="s">
        <v>813</v>
      </c>
      <c r="O211" s="77"/>
      <c r="P211" s="77"/>
      <c r="Q211" s="77"/>
      <c r="R211" s="77">
        <v>40.200000000000003</v>
      </c>
      <c r="S211" s="80"/>
      <c r="T211" s="77"/>
      <c r="U211" s="80"/>
      <c r="V211" s="80">
        <f>IF(OR(R211&gt;0,R212&gt;0),MAX(R211:R212),"")</f>
        <v>40.4</v>
      </c>
      <c r="W211"/>
      <c r="X211"/>
      <c r="Y211"/>
    </row>
    <row r="212" spans="1:25" s="74" customFormat="1" x14ac:dyDescent="0.25">
      <c r="A212" s="343"/>
      <c r="B212" s="343"/>
      <c r="C212" s="343"/>
      <c r="D212" s="343"/>
      <c r="E212" s="343"/>
      <c r="F212" s="355"/>
      <c r="G212" s="355"/>
      <c r="H212" s="355"/>
      <c r="I212" s="78"/>
      <c r="J212" s="79"/>
      <c r="K212" s="78"/>
      <c r="L212" s="78"/>
      <c r="M212" s="78"/>
      <c r="N212" s="88" t="s">
        <v>814</v>
      </c>
      <c r="O212" s="77"/>
      <c r="P212" s="77"/>
      <c r="Q212" s="77"/>
      <c r="R212" s="77">
        <v>40.4</v>
      </c>
      <c r="S212" s="81"/>
      <c r="T212" s="77"/>
      <c r="U212" s="81"/>
      <c r="V212" s="81"/>
      <c r="W212"/>
      <c r="X212"/>
      <c r="Y212"/>
    </row>
    <row r="213" spans="1:25" s="74" customFormat="1" x14ac:dyDescent="0.25">
      <c r="A213" s="343"/>
      <c r="B213" s="343"/>
      <c r="C213" s="343"/>
      <c r="D213" s="343"/>
      <c r="E213" s="343"/>
      <c r="F213" s="355"/>
      <c r="G213" s="355"/>
      <c r="H213" s="355"/>
      <c r="I213" s="78"/>
      <c r="J213" s="79"/>
      <c r="K213" s="78"/>
      <c r="L213" s="78"/>
      <c r="M213" s="78" t="s">
        <v>928</v>
      </c>
      <c r="N213" s="88" t="s">
        <v>813</v>
      </c>
      <c r="O213" s="77"/>
      <c r="P213" s="77">
        <v>25.1</v>
      </c>
      <c r="Q213" s="77">
        <v>29.9</v>
      </c>
      <c r="R213" s="77">
        <v>43.5</v>
      </c>
      <c r="S213" s="80" t="str">
        <f>IF(OR(O213&gt;0,O214&gt;0),MAX(O213:O214),"")</f>
        <v/>
      </c>
      <c r="T213" s="80">
        <f>IF(OR(P213&gt;0,P214&gt;0),MAX(P213:P214),"")</f>
        <v>25.1</v>
      </c>
      <c r="U213" s="80">
        <f>IF(OR(Q213&gt;0,Q214&gt;0),MAX(Q213:Q214),"")</f>
        <v>30.9</v>
      </c>
      <c r="V213" s="80">
        <f>IF(OR(R213&gt;0,R214&gt;0),MAX(R213:R214),"")</f>
        <v>43.5</v>
      </c>
      <c r="W213"/>
      <c r="X213"/>
      <c r="Y213"/>
    </row>
    <row r="214" spans="1:25" s="74" customFormat="1" x14ac:dyDescent="0.25">
      <c r="A214" s="343"/>
      <c r="B214" s="343"/>
      <c r="C214" s="343"/>
      <c r="D214" s="343"/>
      <c r="E214" s="343"/>
      <c r="F214" s="355"/>
      <c r="G214" s="355"/>
      <c r="H214" s="355"/>
      <c r="I214" s="78"/>
      <c r="J214" s="79"/>
      <c r="K214" s="78"/>
      <c r="L214" s="78"/>
      <c r="M214" s="78"/>
      <c r="N214" s="88" t="s">
        <v>814</v>
      </c>
      <c r="O214" s="77"/>
      <c r="P214" s="77">
        <v>24.8</v>
      </c>
      <c r="Q214" s="77">
        <v>30.9</v>
      </c>
      <c r="R214" s="77">
        <v>42.7</v>
      </c>
      <c r="S214" s="81"/>
      <c r="T214" s="77"/>
      <c r="U214" s="81"/>
      <c r="V214" s="81"/>
      <c r="W214"/>
      <c r="X214"/>
      <c r="Y214"/>
    </row>
    <row r="215" spans="1:25" s="74" customFormat="1" x14ac:dyDescent="0.25">
      <c r="A215" s="343"/>
      <c r="B215" s="343"/>
      <c r="C215" s="343"/>
      <c r="D215" s="343"/>
      <c r="E215" s="343"/>
      <c r="F215" s="355"/>
      <c r="G215" s="355"/>
      <c r="H215" s="355"/>
      <c r="I215" s="78"/>
      <c r="J215" s="79"/>
      <c r="K215" s="78"/>
      <c r="L215" s="78"/>
      <c r="M215" s="78" t="s">
        <v>929</v>
      </c>
      <c r="N215" s="88" t="s">
        <v>813</v>
      </c>
      <c r="O215" s="77"/>
      <c r="P215" s="77"/>
      <c r="Q215" s="77"/>
      <c r="R215" s="77">
        <v>49.4</v>
      </c>
      <c r="S215" s="80"/>
      <c r="T215" s="77"/>
      <c r="U215" s="80"/>
      <c r="V215" s="80">
        <f>IF(OR(R215&gt;0,R216&gt;0),MAX(R215:R216),"")</f>
        <v>49.4</v>
      </c>
      <c r="W215"/>
      <c r="X215"/>
      <c r="Y215"/>
    </row>
    <row r="216" spans="1:25" s="74" customFormat="1" x14ac:dyDescent="0.25">
      <c r="A216" s="343"/>
      <c r="B216" s="343"/>
      <c r="C216" s="343"/>
      <c r="D216" s="343"/>
      <c r="E216" s="343"/>
      <c r="F216" s="355"/>
      <c r="G216" s="355"/>
      <c r="H216" s="355"/>
      <c r="I216" s="78"/>
      <c r="J216" s="79"/>
      <c r="K216" s="78"/>
      <c r="L216" s="78"/>
      <c r="M216" s="78"/>
      <c r="N216" s="88" t="s">
        <v>814</v>
      </c>
      <c r="O216" s="77"/>
      <c r="P216" s="77"/>
      <c r="Q216" s="77"/>
      <c r="R216" s="77">
        <v>49.1</v>
      </c>
      <c r="S216" s="81"/>
      <c r="T216" s="77"/>
      <c r="U216" s="81"/>
      <c r="V216" s="81"/>
      <c r="W216"/>
      <c r="X216"/>
      <c r="Y216"/>
    </row>
    <row r="217" spans="1:25" s="74" customFormat="1" x14ac:dyDescent="0.25">
      <c r="A217" s="343"/>
      <c r="B217" s="343"/>
      <c r="C217" s="343"/>
      <c r="D217" s="343"/>
      <c r="E217" s="343"/>
      <c r="F217" s="355"/>
      <c r="G217" s="355"/>
      <c r="H217" s="355"/>
      <c r="I217" s="78"/>
      <c r="J217" s="79"/>
      <c r="K217" s="78"/>
      <c r="L217" s="78"/>
      <c r="M217" s="78" t="s">
        <v>930</v>
      </c>
      <c r="N217" s="88" t="s">
        <v>813</v>
      </c>
      <c r="O217" s="77"/>
      <c r="P217" s="77"/>
      <c r="Q217" s="77"/>
      <c r="R217" s="77">
        <v>46.7</v>
      </c>
      <c r="S217" s="80"/>
      <c r="T217" s="77"/>
      <c r="U217" s="80"/>
      <c r="V217" s="80">
        <f>IF(OR(R217&gt;0,R218&gt;0),MAX(R217:R218),"")</f>
        <v>46.7</v>
      </c>
      <c r="W217"/>
      <c r="X217"/>
      <c r="Y217"/>
    </row>
    <row r="218" spans="1:25" s="74" customFormat="1" x14ac:dyDescent="0.25">
      <c r="A218" s="343"/>
      <c r="B218" s="343"/>
      <c r="C218" s="343"/>
      <c r="D218" s="343"/>
      <c r="E218" s="343"/>
      <c r="F218" s="355"/>
      <c r="G218" s="355"/>
      <c r="H218" s="355"/>
      <c r="I218" s="78"/>
      <c r="J218" s="79"/>
      <c r="K218" s="78"/>
      <c r="L218" s="78"/>
      <c r="M218" s="78"/>
      <c r="N218" s="88" t="s">
        <v>814</v>
      </c>
      <c r="O218" s="77"/>
      <c r="P218" s="77"/>
      <c r="Q218" s="77"/>
      <c r="R218" s="77">
        <v>44.3</v>
      </c>
      <c r="S218" s="81"/>
      <c r="T218" s="77"/>
      <c r="U218" s="81"/>
      <c r="V218" s="81"/>
      <c r="W218"/>
      <c r="X218"/>
      <c r="Y218"/>
    </row>
    <row r="219" spans="1:25" s="74" customFormat="1" x14ac:dyDescent="0.25">
      <c r="A219" s="343"/>
      <c r="B219" s="343"/>
      <c r="C219" s="343"/>
      <c r="D219" s="343"/>
      <c r="E219" s="343"/>
      <c r="F219" s="355"/>
      <c r="G219" s="355"/>
      <c r="H219" s="355"/>
      <c r="I219" s="78"/>
      <c r="J219" s="79"/>
      <c r="K219" s="78"/>
      <c r="L219" s="78"/>
      <c r="M219" s="78" t="s">
        <v>931</v>
      </c>
      <c r="N219" s="88" t="s">
        <v>813</v>
      </c>
      <c r="O219" s="77"/>
      <c r="P219" s="77">
        <v>22.6</v>
      </c>
      <c r="Q219" s="77">
        <v>28.1</v>
      </c>
      <c r="R219" s="77">
        <v>37.700000000000003</v>
      </c>
      <c r="S219" s="80" t="str">
        <f>IF(OR(O219&gt;0,O220&gt;0),MAX(O219:O220),"")</f>
        <v/>
      </c>
      <c r="T219" s="80">
        <f>IF(OR(P219&gt;0,P220&gt;0),MAX(P219:P220),"")</f>
        <v>22.6</v>
      </c>
      <c r="U219" s="80">
        <f>IF(OR(Q219&gt;0,Q220&gt;0),MAX(Q219:Q220),"")</f>
        <v>28.1</v>
      </c>
      <c r="V219" s="80">
        <f>IF(OR(R219&gt;0,R220&gt;0),MAX(R219:R220),"")</f>
        <v>39.5</v>
      </c>
      <c r="W219"/>
      <c r="X219"/>
      <c r="Y219"/>
    </row>
    <row r="220" spans="1:25" s="74" customFormat="1" x14ac:dyDescent="0.25">
      <c r="A220" s="343"/>
      <c r="B220" s="343"/>
      <c r="C220" s="343"/>
      <c r="D220" s="343"/>
      <c r="E220" s="343"/>
      <c r="F220" s="355"/>
      <c r="G220" s="355"/>
      <c r="H220" s="355"/>
      <c r="I220" s="78"/>
      <c r="J220" s="79"/>
      <c r="K220" s="78"/>
      <c r="L220" s="78"/>
      <c r="M220" s="78"/>
      <c r="N220" s="88" t="s">
        <v>814</v>
      </c>
      <c r="O220" s="77"/>
      <c r="P220" s="77">
        <v>22.3</v>
      </c>
      <c r="Q220" s="77">
        <v>26.5</v>
      </c>
      <c r="R220" s="77">
        <v>39.5</v>
      </c>
      <c r="S220" s="81"/>
      <c r="T220" s="77"/>
      <c r="U220" s="81"/>
      <c r="V220" s="81"/>
      <c r="W220"/>
      <c r="X220"/>
      <c r="Y220"/>
    </row>
    <row r="221" spans="1:25" x14ac:dyDescent="0.25">
      <c r="A221" s="343"/>
      <c r="B221" s="343"/>
      <c r="C221" s="343"/>
      <c r="D221" s="343"/>
      <c r="E221" s="343"/>
      <c r="F221" s="355"/>
      <c r="G221" s="355"/>
      <c r="H221" s="355"/>
      <c r="I221" s="78"/>
      <c r="J221" s="79"/>
      <c r="K221" s="78"/>
      <c r="L221" s="78"/>
      <c r="M221" s="78" t="s">
        <v>932</v>
      </c>
      <c r="N221" s="88" t="s">
        <v>813</v>
      </c>
      <c r="O221" s="77"/>
      <c r="P221" s="77"/>
      <c r="Q221" s="77"/>
      <c r="R221" s="77">
        <v>43.8</v>
      </c>
      <c r="S221" s="80"/>
      <c r="T221" s="77"/>
      <c r="U221" s="80"/>
      <c r="V221" s="80">
        <f>IF(OR(R221&gt;0,R222&gt;0),MAX(R221:R222),"")</f>
        <v>43.8</v>
      </c>
    </row>
    <row r="222" spans="1:25" x14ac:dyDescent="0.25">
      <c r="A222" s="343"/>
      <c r="B222" s="343"/>
      <c r="C222" s="343"/>
      <c r="D222" s="343"/>
      <c r="E222" s="343"/>
      <c r="F222" s="355"/>
      <c r="G222" s="355"/>
      <c r="H222" s="355"/>
      <c r="I222" s="78"/>
      <c r="J222" s="79"/>
      <c r="K222" s="78"/>
      <c r="L222" s="78"/>
      <c r="M222" s="78"/>
      <c r="N222" s="88" t="s">
        <v>814</v>
      </c>
      <c r="O222" s="77"/>
      <c r="P222" s="77"/>
      <c r="Q222" s="77"/>
      <c r="R222" s="77">
        <v>42.5</v>
      </c>
      <c r="S222" s="81"/>
      <c r="T222" s="77"/>
      <c r="U222" s="81"/>
      <c r="V222" s="81"/>
    </row>
    <row r="223" spans="1:25" x14ac:dyDescent="0.25">
      <c r="A223" s="343"/>
      <c r="B223" s="343"/>
      <c r="C223" s="343"/>
      <c r="D223" s="343"/>
      <c r="E223" s="343"/>
      <c r="F223" s="355"/>
      <c r="G223" s="355"/>
      <c r="H223" s="355"/>
      <c r="I223" s="78"/>
      <c r="J223" s="79"/>
      <c r="K223" s="78"/>
      <c r="L223" s="78"/>
      <c r="M223" s="78" t="s">
        <v>933</v>
      </c>
      <c r="N223" s="88" t="s">
        <v>813</v>
      </c>
      <c r="O223" s="77"/>
      <c r="P223" s="77"/>
      <c r="Q223" s="77"/>
      <c r="R223" s="77">
        <v>48.1</v>
      </c>
      <c r="S223" s="80"/>
      <c r="T223" s="77"/>
      <c r="U223" s="80"/>
      <c r="V223" s="80">
        <f>IF(OR(R223&gt;0,R224&gt;0),MAX(R223:R224),"")</f>
        <v>48.1</v>
      </c>
    </row>
    <row r="224" spans="1:25" x14ac:dyDescent="0.25">
      <c r="A224" s="343"/>
      <c r="B224" s="343"/>
      <c r="C224" s="343"/>
      <c r="D224" s="343"/>
      <c r="E224" s="343"/>
      <c r="F224" s="355"/>
      <c r="G224" s="355"/>
      <c r="H224" s="355"/>
      <c r="I224" s="78"/>
      <c r="J224" s="79"/>
      <c r="K224" s="78"/>
      <c r="L224" s="78"/>
      <c r="M224" s="78"/>
      <c r="N224" s="88" t="s">
        <v>814</v>
      </c>
      <c r="O224" s="77"/>
      <c r="P224" s="77"/>
      <c r="Q224" s="77"/>
      <c r="R224" s="77">
        <v>47.1</v>
      </c>
      <c r="S224" s="81"/>
      <c r="T224" s="77"/>
      <c r="U224" s="81"/>
      <c r="V224" s="81"/>
    </row>
    <row r="225" spans="1:25" x14ac:dyDescent="0.25">
      <c r="A225" s="343"/>
      <c r="B225" s="343"/>
      <c r="C225" s="343"/>
      <c r="D225" s="343"/>
      <c r="E225" s="343"/>
      <c r="F225" s="355"/>
      <c r="G225" s="355"/>
      <c r="H225" s="355"/>
      <c r="I225" s="78"/>
      <c r="J225" s="79"/>
      <c r="K225" s="78"/>
      <c r="L225" s="78"/>
      <c r="M225" s="78" t="s">
        <v>934</v>
      </c>
      <c r="N225" s="88" t="s">
        <v>813</v>
      </c>
      <c r="O225" s="77"/>
      <c r="P225" s="77">
        <v>25.8</v>
      </c>
      <c r="Q225" s="77">
        <v>32.5</v>
      </c>
      <c r="R225" s="77">
        <v>45.6</v>
      </c>
      <c r="S225" s="80" t="str">
        <f>IF(OR(O225&gt;0,O226&gt;0),MAX(O225:O226),"")</f>
        <v/>
      </c>
      <c r="T225" s="80">
        <f>IF(OR(P225&gt;0,P226&gt;0),MAX(P225:P226),"")</f>
        <v>25.8</v>
      </c>
      <c r="U225" s="80">
        <f>IF(OR(Q225&gt;0,Q226&gt;0),MAX(Q225:Q226),"")</f>
        <v>32.5</v>
      </c>
      <c r="V225" s="80">
        <f>IF(OR(R225&gt;0,R226&gt;0),MAX(R225:R226),"")</f>
        <v>45.6</v>
      </c>
    </row>
    <row r="226" spans="1:25" x14ac:dyDescent="0.25">
      <c r="A226" s="343"/>
      <c r="B226" s="343"/>
      <c r="C226" s="343"/>
      <c r="D226" s="343"/>
      <c r="E226" s="343"/>
      <c r="F226" s="355"/>
      <c r="G226" s="355"/>
      <c r="H226" s="355"/>
      <c r="I226" s="78"/>
      <c r="J226" s="79"/>
      <c r="K226" s="78"/>
      <c r="L226" s="78"/>
      <c r="M226" s="78"/>
      <c r="N226" s="88" t="s">
        <v>814</v>
      </c>
      <c r="O226" s="77"/>
      <c r="P226" s="77">
        <v>25.1</v>
      </c>
      <c r="Q226" s="77">
        <v>30.7</v>
      </c>
      <c r="R226" s="77">
        <v>42.4</v>
      </c>
      <c r="S226" s="81"/>
      <c r="T226" s="77"/>
      <c r="U226" s="81"/>
      <c r="V226" s="81"/>
    </row>
    <row r="227" spans="1:25" x14ac:dyDescent="0.25">
      <c r="A227" s="343"/>
      <c r="B227" s="343"/>
      <c r="C227" s="343"/>
      <c r="D227" s="343"/>
      <c r="E227" s="343"/>
      <c r="F227" s="355"/>
      <c r="G227" s="355"/>
      <c r="H227" s="355"/>
      <c r="I227" s="78"/>
      <c r="J227" s="79"/>
      <c r="K227" s="78"/>
      <c r="L227" s="78"/>
      <c r="M227" s="78" t="s">
        <v>935</v>
      </c>
      <c r="N227" s="88" t="s">
        <v>813</v>
      </c>
      <c r="O227" s="77"/>
      <c r="P227" s="77">
        <v>24.1</v>
      </c>
      <c r="Q227" s="77">
        <v>29.8</v>
      </c>
      <c r="R227" s="77">
        <v>44.2</v>
      </c>
      <c r="S227" s="80" t="str">
        <f>IF(OR(O227&gt;0,O228&gt;0),MAX(O227:O228),"")</f>
        <v/>
      </c>
      <c r="T227" s="80">
        <f>IF(OR(P227&gt;0,P228&gt;0),MAX(P227:P228),"")</f>
        <v>24.9</v>
      </c>
      <c r="U227" s="80">
        <f>IF(OR(Q227&gt;0,Q228&gt;0),MAX(Q227:Q228),"")</f>
        <v>30.6</v>
      </c>
      <c r="V227" s="80">
        <f>IF(OR(R227&gt;0,R228&gt;0),MAX(R227:R228),"")</f>
        <v>44.8</v>
      </c>
    </row>
    <row r="228" spans="1:25" x14ac:dyDescent="0.25">
      <c r="A228" s="343"/>
      <c r="B228" s="343"/>
      <c r="C228" s="343"/>
      <c r="D228" s="343"/>
      <c r="E228" s="343"/>
      <c r="F228" s="355"/>
      <c r="G228" s="355"/>
      <c r="H228" s="355"/>
      <c r="I228" s="78"/>
      <c r="J228" s="79"/>
      <c r="K228" s="78"/>
      <c r="L228" s="78"/>
      <c r="M228" s="78"/>
      <c r="N228" s="88" t="s">
        <v>814</v>
      </c>
      <c r="O228" s="77"/>
      <c r="P228" s="77">
        <v>24.9</v>
      </c>
      <c r="Q228" s="77">
        <v>30.6</v>
      </c>
      <c r="R228" s="77">
        <v>44.8</v>
      </c>
      <c r="S228" s="81"/>
      <c r="T228" s="77"/>
      <c r="U228" s="81"/>
      <c r="V228" s="81"/>
    </row>
    <row r="229" spans="1:25" x14ac:dyDescent="0.25">
      <c r="A229" s="343"/>
      <c r="B229" s="343"/>
      <c r="C229" s="343"/>
      <c r="D229" s="343"/>
      <c r="E229" s="343"/>
      <c r="F229" s="355"/>
      <c r="G229" s="355"/>
      <c r="H229" s="355"/>
      <c r="I229" s="78"/>
      <c r="J229" s="79"/>
      <c r="K229" s="78"/>
      <c r="L229" s="78"/>
      <c r="M229" s="78" t="s">
        <v>936</v>
      </c>
      <c r="N229" s="88" t="s">
        <v>813</v>
      </c>
      <c r="O229" s="77"/>
      <c r="P229" s="77"/>
      <c r="Q229" s="77"/>
      <c r="R229" s="77">
        <v>45.1</v>
      </c>
      <c r="S229" s="80"/>
      <c r="T229" s="77"/>
      <c r="U229" s="80"/>
      <c r="V229" s="80">
        <f>IF(OR(R229&gt;0,R230&gt;0),MAX(R229:R230),"")</f>
        <v>45.1</v>
      </c>
    </row>
    <row r="230" spans="1:25" x14ac:dyDescent="0.25">
      <c r="A230" s="343"/>
      <c r="B230" s="343"/>
      <c r="C230" s="343"/>
      <c r="D230" s="343"/>
      <c r="E230" s="343"/>
      <c r="F230" s="355"/>
      <c r="G230" s="355"/>
      <c r="H230" s="355"/>
      <c r="I230" s="78"/>
      <c r="J230" s="79"/>
      <c r="K230" s="78"/>
      <c r="L230" s="78"/>
      <c r="M230" s="78"/>
      <c r="N230" s="88" t="s">
        <v>814</v>
      </c>
      <c r="O230" s="77"/>
      <c r="P230" s="77"/>
      <c r="Q230" s="77"/>
      <c r="R230" s="77">
        <v>43.8</v>
      </c>
      <c r="S230" s="81"/>
      <c r="T230" s="77"/>
      <c r="U230" s="81"/>
      <c r="V230" s="81"/>
    </row>
    <row r="231" spans="1:25" x14ac:dyDescent="0.25">
      <c r="A231" s="343"/>
      <c r="B231" s="343"/>
      <c r="C231" s="343"/>
      <c r="D231" s="343"/>
      <c r="E231" s="343"/>
      <c r="F231" s="355"/>
      <c r="G231" s="355"/>
      <c r="H231" s="355"/>
      <c r="I231" s="78"/>
      <c r="J231" s="79"/>
      <c r="K231" s="78"/>
      <c r="L231" s="78"/>
      <c r="M231" s="78" t="s">
        <v>937</v>
      </c>
      <c r="N231" s="88" t="s">
        <v>813</v>
      </c>
      <c r="O231" s="77"/>
      <c r="P231" s="77"/>
      <c r="Q231" s="77"/>
      <c r="R231" s="77">
        <v>47</v>
      </c>
      <c r="S231" s="80"/>
      <c r="T231" s="77"/>
      <c r="U231" s="80"/>
      <c r="V231" s="80">
        <f>IF(OR(R231&gt;0,R232&gt;0),MAX(R231:R232),"")</f>
        <v>49.1</v>
      </c>
    </row>
    <row r="232" spans="1:25" x14ac:dyDescent="0.25">
      <c r="A232" s="343"/>
      <c r="B232" s="343"/>
      <c r="C232" s="343"/>
      <c r="D232" s="343"/>
      <c r="E232" s="343"/>
      <c r="F232" s="355"/>
      <c r="G232" s="355"/>
      <c r="H232" s="355"/>
      <c r="I232" s="78"/>
      <c r="J232" s="79"/>
      <c r="K232" s="78"/>
      <c r="L232" s="78"/>
      <c r="M232" s="78"/>
      <c r="N232" s="88" t="s">
        <v>814</v>
      </c>
      <c r="O232" s="77"/>
      <c r="P232" s="77"/>
      <c r="Q232" s="77"/>
      <c r="R232" s="77">
        <v>49.1</v>
      </c>
      <c r="S232" s="81"/>
      <c r="T232" s="77"/>
      <c r="U232" s="81"/>
      <c r="V232" s="81"/>
    </row>
    <row r="233" spans="1:25" x14ac:dyDescent="0.25">
      <c r="A233" s="343"/>
      <c r="B233" s="343"/>
      <c r="C233" s="343"/>
      <c r="D233" s="343"/>
      <c r="E233" s="343"/>
      <c r="F233" s="355"/>
      <c r="G233" s="355"/>
      <c r="H233" s="355"/>
      <c r="I233" s="78"/>
      <c r="J233" s="79"/>
      <c r="K233" s="78"/>
      <c r="L233" s="78"/>
      <c r="M233" s="78" t="s">
        <v>938</v>
      </c>
      <c r="N233" s="88" t="s">
        <v>813</v>
      </c>
      <c r="O233" s="77"/>
      <c r="P233" s="77">
        <v>32.6</v>
      </c>
      <c r="Q233" s="77">
        <v>38.799999999999997</v>
      </c>
      <c r="R233" s="77">
        <v>54.7</v>
      </c>
      <c r="S233" s="80" t="str">
        <f>IF(OR(O233&gt;0,O234&gt;0),MAX(O233:O234),"")</f>
        <v/>
      </c>
      <c r="T233" s="80">
        <f>IF(OR(P233&gt;0,P234&gt;0),MAX(P233:P234),"")</f>
        <v>33.200000000000003</v>
      </c>
      <c r="U233" s="80">
        <f>IF(OR(Q233&gt;0,Q234&gt;0),MAX(Q233:Q234),"")</f>
        <v>38.799999999999997</v>
      </c>
      <c r="V233" s="80">
        <f>IF(OR(R233&gt;0,R234&gt;0),MAX(R233:R234),"")</f>
        <v>54.7</v>
      </c>
    </row>
    <row r="234" spans="1:25" x14ac:dyDescent="0.25">
      <c r="A234" s="343"/>
      <c r="B234" s="343"/>
      <c r="C234" s="343"/>
      <c r="D234" s="343"/>
      <c r="E234" s="343"/>
      <c r="F234" s="355"/>
      <c r="G234" s="355"/>
      <c r="H234" s="355"/>
      <c r="I234" s="78"/>
      <c r="J234" s="79"/>
      <c r="K234" s="78"/>
      <c r="L234" s="78"/>
      <c r="M234" s="78"/>
      <c r="N234" s="88" t="s">
        <v>814</v>
      </c>
      <c r="O234" s="77"/>
      <c r="P234" s="77">
        <v>33.200000000000003</v>
      </c>
      <c r="Q234" s="77">
        <v>37.9</v>
      </c>
      <c r="R234" s="77">
        <v>53.8</v>
      </c>
      <c r="S234" s="81"/>
      <c r="T234" s="77"/>
      <c r="U234" s="81"/>
      <c r="V234" s="81"/>
    </row>
    <row r="235" spans="1:25" x14ac:dyDescent="0.25">
      <c r="A235" s="343" t="s">
        <v>851</v>
      </c>
      <c r="B235" s="343" t="s">
        <v>939</v>
      </c>
      <c r="C235" s="343" t="s">
        <v>853</v>
      </c>
      <c r="D235" s="343" t="s">
        <v>854</v>
      </c>
      <c r="E235" s="354">
        <v>44845</v>
      </c>
      <c r="F235" s="343"/>
      <c r="G235" s="343"/>
      <c r="H235" s="343"/>
      <c r="I235" s="78">
        <v>114</v>
      </c>
      <c r="J235" s="79">
        <v>44772</v>
      </c>
      <c r="K235" s="78" t="s">
        <v>940</v>
      </c>
      <c r="L235" s="78" t="s">
        <v>811</v>
      </c>
      <c r="M235" s="78" t="s">
        <v>941</v>
      </c>
      <c r="N235" s="88" t="s">
        <v>813</v>
      </c>
      <c r="O235" s="77">
        <v>20.2</v>
      </c>
      <c r="P235" s="77"/>
      <c r="Q235" s="77">
        <v>38.200000000000003</v>
      </c>
      <c r="R235" s="77">
        <v>46.8</v>
      </c>
      <c r="S235" s="80">
        <f>IF(OR(O235&gt;0,O236&gt;0),MAX(O235:O236),"")</f>
        <v>23.1</v>
      </c>
      <c r="T235" s="77"/>
      <c r="U235" s="80">
        <f>IF(OR(Q235&gt;0,Q236&gt;0),MAX(Q235:Q236),"")</f>
        <v>38.200000000000003</v>
      </c>
      <c r="V235" s="80">
        <f>IF(OR(R235&gt;0,R236&gt;0),MAX(R235:R236),"")</f>
        <v>48.5</v>
      </c>
      <c r="W235" s="74"/>
      <c r="X235" s="74"/>
      <c r="Y235" s="74"/>
    </row>
    <row r="236" spans="1:25" x14ac:dyDescent="0.25">
      <c r="A236" s="343"/>
      <c r="B236" s="343"/>
      <c r="C236" s="343"/>
      <c r="D236" s="343"/>
      <c r="E236" s="343"/>
      <c r="F236" s="343"/>
      <c r="G236" s="343"/>
      <c r="H236" s="343"/>
      <c r="I236" s="78"/>
      <c r="J236" s="79"/>
      <c r="K236" s="78"/>
      <c r="L236" s="78"/>
      <c r="M236" s="78"/>
      <c r="N236" s="88" t="s">
        <v>814</v>
      </c>
      <c r="O236" s="77">
        <v>23.1</v>
      </c>
      <c r="P236" s="77"/>
      <c r="Q236" s="77">
        <v>36.6</v>
      </c>
      <c r="R236" s="77">
        <v>48.5</v>
      </c>
      <c r="S236" s="81"/>
      <c r="T236" s="77"/>
      <c r="U236" s="81"/>
      <c r="V236" s="81"/>
      <c r="W236" s="74"/>
      <c r="X236" s="74"/>
      <c r="Y236" s="74"/>
    </row>
    <row r="237" spans="1:25" x14ac:dyDescent="0.25">
      <c r="A237" s="343"/>
      <c r="B237" s="343"/>
      <c r="C237" s="343"/>
      <c r="D237" s="343"/>
      <c r="E237" s="343"/>
      <c r="F237" s="343"/>
      <c r="G237" s="343"/>
      <c r="H237" s="343"/>
      <c r="I237" s="78"/>
      <c r="J237" s="79"/>
      <c r="K237" s="78"/>
      <c r="L237" s="78"/>
      <c r="M237" s="78" t="s">
        <v>942</v>
      </c>
      <c r="N237" s="88" t="s">
        <v>813</v>
      </c>
      <c r="O237" s="77"/>
      <c r="P237" s="77"/>
      <c r="Q237" s="77"/>
      <c r="R237" s="77">
        <v>45.1</v>
      </c>
      <c r="S237" s="80"/>
      <c r="T237" s="77"/>
      <c r="U237" s="80"/>
      <c r="V237" s="80">
        <f>IF(OR(R237&gt;0,R238&gt;0),MAX(R237:R238),"")</f>
        <v>45.4</v>
      </c>
      <c r="W237" s="74"/>
      <c r="X237" s="74"/>
      <c r="Y237" s="74"/>
    </row>
    <row r="238" spans="1:25" x14ac:dyDescent="0.25">
      <c r="A238" s="343"/>
      <c r="B238" s="343"/>
      <c r="C238" s="343"/>
      <c r="D238" s="343"/>
      <c r="E238" s="343"/>
      <c r="F238" s="343"/>
      <c r="G238" s="343"/>
      <c r="H238" s="343"/>
      <c r="I238" s="78"/>
      <c r="J238" s="79"/>
      <c r="K238" s="78"/>
      <c r="L238" s="78"/>
      <c r="M238" s="78"/>
      <c r="N238" s="88" t="s">
        <v>814</v>
      </c>
      <c r="O238" s="77"/>
      <c r="P238" s="77"/>
      <c r="Q238" s="77"/>
      <c r="R238" s="77">
        <v>45.4</v>
      </c>
      <c r="S238" s="81"/>
      <c r="T238" s="77"/>
      <c r="U238" s="81"/>
      <c r="V238" s="81"/>
      <c r="W238" s="74"/>
      <c r="X238" s="74"/>
      <c r="Y238" s="74"/>
    </row>
    <row r="239" spans="1:25" x14ac:dyDescent="0.25">
      <c r="A239" s="343"/>
      <c r="B239" s="343"/>
      <c r="C239" s="343"/>
      <c r="D239" s="343"/>
      <c r="E239" s="343"/>
      <c r="F239" s="343"/>
      <c r="G239" s="343"/>
      <c r="H239" s="343"/>
      <c r="I239" s="78"/>
      <c r="J239" s="79"/>
      <c r="K239" s="78"/>
      <c r="L239" s="78"/>
      <c r="M239" s="78" t="s">
        <v>943</v>
      </c>
      <c r="N239" s="88" t="s">
        <v>813</v>
      </c>
      <c r="O239" s="77"/>
      <c r="P239" s="77"/>
      <c r="Q239" s="77"/>
      <c r="R239" s="77">
        <v>40.700000000000003</v>
      </c>
      <c r="S239" s="80"/>
      <c r="T239" s="77"/>
      <c r="U239" s="80"/>
      <c r="V239" s="80">
        <f>IF(OR(R239&gt;0,R240&gt;0),MAX(R239:R240),"")</f>
        <v>41.1</v>
      </c>
      <c r="W239" s="74"/>
      <c r="X239" s="74"/>
      <c r="Y239" s="74"/>
    </row>
    <row r="240" spans="1:25" x14ac:dyDescent="0.25">
      <c r="A240" s="343"/>
      <c r="B240" s="343"/>
      <c r="C240" s="343"/>
      <c r="D240" s="343"/>
      <c r="E240" s="343"/>
      <c r="F240" s="343"/>
      <c r="G240" s="343"/>
      <c r="H240" s="343"/>
      <c r="I240" s="78"/>
      <c r="J240" s="79"/>
      <c r="K240" s="78"/>
      <c r="L240" s="78"/>
      <c r="M240" s="78"/>
      <c r="N240" s="88" t="s">
        <v>814</v>
      </c>
      <c r="O240" s="77"/>
      <c r="P240" s="77"/>
      <c r="Q240" s="77"/>
      <c r="R240" s="77">
        <v>41.1</v>
      </c>
      <c r="S240" s="81"/>
      <c r="T240" s="77"/>
      <c r="U240" s="81"/>
      <c r="V240" s="81"/>
      <c r="W240" s="74"/>
      <c r="X240" s="74"/>
      <c r="Y240" s="74"/>
    </row>
    <row r="241" spans="1:25" x14ac:dyDescent="0.25">
      <c r="A241" s="343"/>
      <c r="B241" s="343"/>
      <c r="C241" s="343"/>
      <c r="D241" s="343"/>
      <c r="E241" s="343"/>
      <c r="F241" s="343"/>
      <c r="G241" s="343"/>
      <c r="H241" s="343"/>
      <c r="I241" s="78"/>
      <c r="J241" s="79"/>
      <c r="K241" s="78"/>
      <c r="L241" s="78"/>
      <c r="M241" s="78" t="s">
        <v>944</v>
      </c>
      <c r="N241" s="88" t="s">
        <v>813</v>
      </c>
      <c r="O241" s="77">
        <v>17</v>
      </c>
      <c r="P241" s="77"/>
      <c r="Q241" s="77">
        <v>29.4</v>
      </c>
      <c r="R241" s="77">
        <v>40.5</v>
      </c>
      <c r="S241" s="80">
        <f>IF(OR(O241&gt;0,O242&gt;0),MAX(O241:O242),"")</f>
        <v>17</v>
      </c>
      <c r="T241" s="77"/>
      <c r="U241" s="80">
        <f>IF(OR(Q241&gt;0,Q242&gt;0),MAX(Q241:Q242),"")</f>
        <v>29.8</v>
      </c>
      <c r="V241" s="80">
        <f>IF(OR(R241&gt;0,R242&gt;0),MAX(R241:R242),"")</f>
        <v>40.5</v>
      </c>
      <c r="W241" s="74"/>
      <c r="X241" s="74"/>
      <c r="Y241" s="74"/>
    </row>
    <row r="242" spans="1:25" x14ac:dyDescent="0.25">
      <c r="A242" s="343"/>
      <c r="B242" s="343"/>
      <c r="C242" s="343"/>
      <c r="D242" s="343"/>
      <c r="E242" s="343"/>
      <c r="F242" s="343"/>
      <c r="G242" s="343"/>
      <c r="H242" s="343"/>
      <c r="I242" s="78"/>
      <c r="J242" s="79"/>
      <c r="K242" s="78"/>
      <c r="L242" s="78"/>
      <c r="M242" s="78"/>
      <c r="N242" s="88" t="s">
        <v>814</v>
      </c>
      <c r="O242" s="77">
        <v>16.899999999999999</v>
      </c>
      <c r="P242" s="77"/>
      <c r="Q242" s="77">
        <v>29.8</v>
      </c>
      <c r="R242" s="77">
        <v>40.4</v>
      </c>
      <c r="S242" s="81"/>
      <c r="T242" s="77"/>
      <c r="U242" s="81"/>
      <c r="V242" s="81"/>
      <c r="W242" s="74"/>
      <c r="X242" s="74"/>
      <c r="Y242" s="74"/>
    </row>
    <row r="243" spans="1:25" x14ac:dyDescent="0.25">
      <c r="A243" s="343"/>
      <c r="B243" s="343"/>
      <c r="C243" s="343"/>
      <c r="D243" s="343"/>
      <c r="E243" s="343"/>
      <c r="F243" s="343"/>
      <c r="G243" s="343"/>
      <c r="H243" s="343"/>
      <c r="I243" s="78"/>
      <c r="J243" s="79"/>
      <c r="K243" s="78"/>
      <c r="L243" s="78"/>
      <c r="M243" s="78" t="s">
        <v>945</v>
      </c>
      <c r="N243" s="88" t="s">
        <v>813</v>
      </c>
      <c r="O243" s="77"/>
      <c r="P243" s="77"/>
      <c r="Q243" s="77"/>
      <c r="R243" s="77">
        <v>45.8</v>
      </c>
      <c r="S243" s="80"/>
      <c r="T243" s="77"/>
      <c r="U243" s="80"/>
      <c r="V243" s="80">
        <f>IF(OR(R243&gt;0,R244&gt;0),MAX(R243:R244),"")</f>
        <v>45.8</v>
      </c>
      <c r="W243" s="74"/>
      <c r="X243" s="74"/>
      <c r="Y243" s="74"/>
    </row>
    <row r="244" spans="1:25" x14ac:dyDescent="0.25">
      <c r="A244" s="343"/>
      <c r="B244" s="343"/>
      <c r="C244" s="343"/>
      <c r="D244" s="343"/>
      <c r="E244" s="343"/>
      <c r="F244" s="343"/>
      <c r="G244" s="343"/>
      <c r="H244" s="343"/>
      <c r="I244" s="78"/>
      <c r="J244" s="79"/>
      <c r="K244" s="78"/>
      <c r="L244" s="78"/>
      <c r="M244" s="78"/>
      <c r="N244" s="88" t="s">
        <v>814</v>
      </c>
      <c r="O244" s="77"/>
      <c r="P244" s="77"/>
      <c r="Q244" s="77"/>
      <c r="R244" s="77">
        <v>45.6</v>
      </c>
      <c r="S244" s="81"/>
      <c r="T244" s="77"/>
      <c r="U244" s="81"/>
      <c r="V244" s="81"/>
      <c r="W244" s="74"/>
      <c r="X244" s="74"/>
      <c r="Y244" s="74"/>
    </row>
    <row r="245" spans="1:25" x14ac:dyDescent="0.25">
      <c r="A245" s="343"/>
      <c r="B245" s="343"/>
      <c r="C245" s="343"/>
      <c r="D245" s="343"/>
      <c r="E245" s="343"/>
      <c r="F245" s="343"/>
      <c r="G245" s="343"/>
      <c r="H245" s="343"/>
      <c r="I245" s="78"/>
      <c r="J245" s="79"/>
      <c r="K245" s="78"/>
      <c r="L245" s="78"/>
      <c r="M245" s="78" t="s">
        <v>946</v>
      </c>
      <c r="N245" s="88" t="s">
        <v>813</v>
      </c>
      <c r="O245" s="77"/>
      <c r="P245" s="77"/>
      <c r="Q245" s="77"/>
      <c r="R245" s="77">
        <v>36.5</v>
      </c>
      <c r="S245" s="80"/>
      <c r="T245" s="77"/>
      <c r="U245" s="80"/>
      <c r="V245" s="80">
        <f>IF(OR(R245&gt;0,R246&gt;0),MAX(R245:R246),"")</f>
        <v>36.5</v>
      </c>
      <c r="W245" s="74"/>
      <c r="X245" s="74"/>
      <c r="Y245" s="74"/>
    </row>
    <row r="246" spans="1:25" x14ac:dyDescent="0.25">
      <c r="A246" s="343"/>
      <c r="B246" s="343"/>
      <c r="C246" s="343"/>
      <c r="D246" s="343"/>
      <c r="E246" s="343"/>
      <c r="F246" s="343"/>
      <c r="G246" s="343"/>
      <c r="H246" s="343"/>
      <c r="I246" s="78"/>
      <c r="J246" s="79"/>
      <c r="K246" s="78"/>
      <c r="L246" s="78"/>
      <c r="M246" s="78"/>
      <c r="N246" s="88" t="s">
        <v>814</v>
      </c>
      <c r="O246" s="77"/>
      <c r="P246" s="77"/>
      <c r="Q246" s="77"/>
      <c r="R246" s="77">
        <v>35.1</v>
      </c>
      <c r="S246" s="81"/>
      <c r="T246" s="77"/>
      <c r="U246" s="81"/>
      <c r="V246" s="81"/>
      <c r="W246" s="74"/>
      <c r="X246" s="74"/>
      <c r="Y246" s="74"/>
    </row>
    <row r="247" spans="1:25" x14ac:dyDescent="0.25">
      <c r="A247" s="343"/>
      <c r="B247" s="343"/>
      <c r="C247" s="343"/>
      <c r="D247" s="343"/>
      <c r="E247" s="343"/>
      <c r="F247" s="343"/>
      <c r="G247" s="343"/>
      <c r="H247" s="343"/>
      <c r="I247" s="78"/>
      <c r="J247" s="79"/>
      <c r="K247" s="78"/>
      <c r="L247" s="78"/>
      <c r="M247" s="78" t="s">
        <v>947</v>
      </c>
      <c r="N247" s="88" t="s">
        <v>813</v>
      </c>
      <c r="O247" s="77">
        <v>20.2</v>
      </c>
      <c r="P247" s="77"/>
      <c r="Q247" s="77">
        <v>33.200000000000003</v>
      </c>
      <c r="R247" s="77">
        <v>44.8</v>
      </c>
      <c r="S247" s="80">
        <f>IF(OR(O247&gt;0,O248&gt;0),MAX(O247:O248),"")</f>
        <v>20.2</v>
      </c>
      <c r="T247" s="77"/>
      <c r="U247" s="80">
        <f>IF(OR(Q247&gt;0,Q248&gt;0),MAX(Q247:Q248),"")</f>
        <v>33.5</v>
      </c>
      <c r="V247" s="80">
        <f>IF(OR(R247&gt;0,R248&gt;0),MAX(R247:R248),"")</f>
        <v>47</v>
      </c>
      <c r="W247" s="74"/>
      <c r="X247" s="74"/>
      <c r="Y247" s="74"/>
    </row>
    <row r="248" spans="1:25" x14ac:dyDescent="0.25">
      <c r="A248" s="343"/>
      <c r="B248" s="343"/>
      <c r="C248" s="343"/>
      <c r="D248" s="343"/>
      <c r="E248" s="343"/>
      <c r="F248" s="343"/>
      <c r="G248" s="343"/>
      <c r="H248" s="343"/>
      <c r="I248" s="78"/>
      <c r="J248" s="79"/>
      <c r="K248" s="78"/>
      <c r="L248" s="78"/>
      <c r="M248" s="78"/>
      <c r="N248" s="88" t="s">
        <v>814</v>
      </c>
      <c r="O248" s="77">
        <v>19.8</v>
      </c>
      <c r="P248" s="77"/>
      <c r="Q248" s="77">
        <v>33.5</v>
      </c>
      <c r="R248" s="77">
        <v>47</v>
      </c>
      <c r="S248" s="81"/>
      <c r="T248" s="77"/>
      <c r="U248" s="81"/>
      <c r="V248" s="81"/>
      <c r="W248" s="74"/>
      <c r="X248" s="74"/>
      <c r="Y248" s="74"/>
    </row>
    <row r="249" spans="1:25" x14ac:dyDescent="0.25">
      <c r="A249" s="343"/>
      <c r="B249" s="343"/>
      <c r="C249" s="343"/>
      <c r="D249" s="343"/>
      <c r="E249" s="343"/>
      <c r="F249" s="343"/>
      <c r="G249" s="343"/>
      <c r="H249" s="343"/>
      <c r="I249" s="78"/>
      <c r="J249" s="79"/>
      <c r="K249" s="78"/>
      <c r="L249" s="78"/>
      <c r="M249" s="78" t="s">
        <v>948</v>
      </c>
      <c r="N249" s="88" t="s">
        <v>813</v>
      </c>
      <c r="O249" s="77"/>
      <c r="P249" s="77"/>
      <c r="Q249" s="77"/>
      <c r="R249" s="77">
        <v>44.5</v>
      </c>
      <c r="S249" s="80"/>
      <c r="T249" s="77"/>
      <c r="U249" s="80"/>
      <c r="V249" s="80">
        <f>IF(OR(R249&gt;0,R250&gt;0),MAX(R249:R250),"")</f>
        <v>44.5</v>
      </c>
      <c r="W249" s="74"/>
      <c r="X249" s="74"/>
      <c r="Y249" s="74"/>
    </row>
    <row r="250" spans="1:25" x14ac:dyDescent="0.25">
      <c r="A250" s="343"/>
      <c r="B250" s="343"/>
      <c r="C250" s="343"/>
      <c r="D250" s="343"/>
      <c r="E250" s="343"/>
      <c r="F250" s="343"/>
      <c r="G250" s="343"/>
      <c r="H250" s="343"/>
      <c r="I250" s="78"/>
      <c r="J250" s="79"/>
      <c r="K250" s="78"/>
      <c r="L250" s="78"/>
      <c r="M250" s="78"/>
      <c r="N250" s="88" t="s">
        <v>814</v>
      </c>
      <c r="O250" s="77"/>
      <c r="P250" s="77"/>
      <c r="Q250" s="77"/>
      <c r="R250" s="77">
        <v>43.7</v>
      </c>
      <c r="S250" s="81"/>
      <c r="T250" s="77"/>
      <c r="U250" s="81"/>
      <c r="V250" s="81"/>
      <c r="W250" s="74"/>
      <c r="X250" s="74"/>
      <c r="Y250" s="74"/>
    </row>
    <row r="251" spans="1:25" x14ac:dyDescent="0.25">
      <c r="A251" s="343"/>
      <c r="B251" s="343"/>
      <c r="C251" s="343"/>
      <c r="D251" s="343"/>
      <c r="E251" s="343"/>
      <c r="F251" s="343"/>
      <c r="G251" s="343"/>
      <c r="H251" s="343"/>
      <c r="I251" s="78"/>
      <c r="J251" s="79"/>
      <c r="K251" s="78"/>
      <c r="L251" s="78"/>
      <c r="M251" s="78" t="s">
        <v>949</v>
      </c>
      <c r="N251" s="88" t="s">
        <v>813</v>
      </c>
      <c r="O251" s="77"/>
      <c r="P251" s="77"/>
      <c r="Q251" s="77"/>
      <c r="R251" s="77">
        <v>50.6</v>
      </c>
      <c r="S251" s="80"/>
      <c r="T251" s="77"/>
      <c r="U251" s="80"/>
      <c r="V251" s="80">
        <f>IF(OR(R251&gt;0,R252&gt;0),MAX(R251:R252),"")</f>
        <v>50.6</v>
      </c>
      <c r="W251" s="74"/>
      <c r="X251" s="74"/>
      <c r="Y251" s="74"/>
    </row>
    <row r="252" spans="1:25" x14ac:dyDescent="0.25">
      <c r="A252" s="343"/>
      <c r="B252" s="343"/>
      <c r="C252" s="343"/>
      <c r="D252" s="343"/>
      <c r="E252" s="343"/>
      <c r="F252" s="343"/>
      <c r="G252" s="343"/>
      <c r="H252" s="343"/>
      <c r="I252" s="78"/>
      <c r="J252" s="79"/>
      <c r="K252" s="78"/>
      <c r="L252" s="78"/>
      <c r="M252" s="78"/>
      <c r="N252" s="88" t="s">
        <v>814</v>
      </c>
      <c r="O252" s="77"/>
      <c r="P252" s="77"/>
      <c r="Q252" s="77"/>
      <c r="R252" s="77">
        <v>47.1</v>
      </c>
      <c r="S252" s="81"/>
      <c r="T252" s="77"/>
      <c r="U252" s="81"/>
      <c r="V252" s="81"/>
      <c r="W252" s="74"/>
      <c r="X252" s="74"/>
      <c r="Y252" s="74"/>
    </row>
    <row r="253" spans="1:25" x14ac:dyDescent="0.25">
      <c r="A253" s="343"/>
      <c r="B253" s="343"/>
      <c r="C253" s="343"/>
      <c r="D253" s="343"/>
      <c r="E253" s="343"/>
      <c r="F253" s="343"/>
      <c r="G253" s="343"/>
      <c r="H253" s="343"/>
      <c r="I253" s="78"/>
      <c r="J253" s="79"/>
      <c r="K253" s="78"/>
      <c r="L253" s="78"/>
      <c r="M253" s="78" t="s">
        <v>950</v>
      </c>
      <c r="N253" s="88" t="s">
        <v>813</v>
      </c>
      <c r="O253" s="77">
        <v>20</v>
      </c>
      <c r="P253" s="77"/>
      <c r="Q253" s="77">
        <v>30.2</v>
      </c>
      <c r="R253" s="77">
        <v>47.7</v>
      </c>
      <c r="S253" s="80">
        <f>IF(OR(O253&gt;0,O254&gt;0),MAX(O253:O254),"")</f>
        <v>20</v>
      </c>
      <c r="T253" s="77"/>
      <c r="U253" s="80">
        <f>IF(OR(Q253&gt;0,Q254&gt;0),MAX(Q253:Q254),"")</f>
        <v>30.2</v>
      </c>
      <c r="V253" s="80">
        <f>IF(OR(R253&gt;0,R254&gt;0),MAX(R253:R254),"")</f>
        <v>47.7</v>
      </c>
      <c r="W253" s="74"/>
      <c r="X253" s="74"/>
      <c r="Y253" s="74"/>
    </row>
    <row r="254" spans="1:25" x14ac:dyDescent="0.25">
      <c r="A254" s="343"/>
      <c r="B254" s="343"/>
      <c r="C254" s="343"/>
      <c r="D254" s="343"/>
      <c r="E254" s="343"/>
      <c r="F254" s="343"/>
      <c r="G254" s="343"/>
      <c r="H254" s="343"/>
      <c r="I254" s="78"/>
      <c r="J254" s="79"/>
      <c r="K254" s="78"/>
      <c r="L254" s="78"/>
      <c r="M254" s="78"/>
      <c r="N254" s="88" t="s">
        <v>814</v>
      </c>
      <c r="O254" s="77">
        <v>19.5</v>
      </c>
      <c r="P254" s="77"/>
      <c r="Q254" s="77">
        <v>30</v>
      </c>
      <c r="R254" s="77">
        <v>46.5</v>
      </c>
      <c r="S254" s="81"/>
      <c r="T254" s="77"/>
      <c r="U254" s="81"/>
      <c r="V254" s="81"/>
      <c r="W254" s="74"/>
      <c r="X254" s="74"/>
      <c r="Y254" s="74"/>
    </row>
    <row r="255" spans="1:25" x14ac:dyDescent="0.25">
      <c r="A255" s="343"/>
      <c r="B255" s="343"/>
      <c r="C255" s="343"/>
      <c r="D255" s="343"/>
      <c r="E255" s="343"/>
      <c r="F255" s="343"/>
      <c r="G255" s="343"/>
      <c r="H255" s="343"/>
      <c r="I255" s="78"/>
      <c r="J255" s="79"/>
      <c r="K255" s="78"/>
      <c r="L255" s="78"/>
      <c r="M255" s="78" t="s">
        <v>951</v>
      </c>
      <c r="N255" s="88" t="s">
        <v>813</v>
      </c>
      <c r="O255" s="77"/>
      <c r="P255" s="77"/>
      <c r="Q255" s="77"/>
      <c r="R255" s="77">
        <v>50.6</v>
      </c>
      <c r="S255" s="80"/>
      <c r="T255" s="77"/>
      <c r="U255" s="80"/>
      <c r="V255" s="80">
        <f>IF(OR(R255&gt;0,R256&gt;0),MAX(R255:R256),"")</f>
        <v>50.6</v>
      </c>
      <c r="W255" s="74"/>
      <c r="X255" s="74"/>
      <c r="Y255" s="74"/>
    </row>
    <row r="256" spans="1:25" x14ac:dyDescent="0.25">
      <c r="A256" s="343"/>
      <c r="B256" s="343"/>
      <c r="C256" s="343"/>
      <c r="D256" s="343"/>
      <c r="E256" s="343"/>
      <c r="F256" s="343"/>
      <c r="G256" s="343"/>
      <c r="H256" s="343"/>
      <c r="I256" s="78"/>
      <c r="J256" s="79"/>
      <c r="K256" s="78"/>
      <c r="L256" s="78"/>
      <c r="M256" s="78"/>
      <c r="N256" s="88" t="s">
        <v>814</v>
      </c>
      <c r="O256" s="77"/>
      <c r="P256" s="77"/>
      <c r="Q256" s="77"/>
      <c r="R256" s="77">
        <v>50.3</v>
      </c>
      <c r="S256" s="81"/>
      <c r="T256" s="77"/>
      <c r="U256" s="81"/>
      <c r="V256" s="81"/>
      <c r="W256" s="74"/>
      <c r="X256" s="74"/>
      <c r="Y256" s="74"/>
    </row>
    <row r="257" spans="1:25" x14ac:dyDescent="0.25">
      <c r="A257" s="343"/>
      <c r="B257" s="343"/>
      <c r="C257" s="343"/>
      <c r="D257" s="343"/>
      <c r="E257" s="343"/>
      <c r="F257" s="343"/>
      <c r="G257" s="343"/>
      <c r="H257" s="343"/>
      <c r="I257" s="78"/>
      <c r="J257" s="79"/>
      <c r="K257" s="78"/>
      <c r="L257" s="78"/>
      <c r="M257" s="78" t="s">
        <v>952</v>
      </c>
      <c r="N257" s="88" t="s">
        <v>813</v>
      </c>
      <c r="O257" s="77"/>
      <c r="P257" s="77"/>
      <c r="Q257" s="77"/>
      <c r="R257" s="77">
        <v>47.4</v>
      </c>
      <c r="S257" s="80"/>
      <c r="T257" s="77"/>
      <c r="U257" s="80"/>
      <c r="V257" s="80">
        <f>IF(OR(R257&gt;0,R258&gt;0),MAX(R257:R258),"")</f>
        <v>47.5</v>
      </c>
      <c r="W257" s="74"/>
      <c r="X257" s="74"/>
      <c r="Y257" s="74"/>
    </row>
    <row r="258" spans="1:25" x14ac:dyDescent="0.25">
      <c r="A258" s="343"/>
      <c r="B258" s="343"/>
      <c r="C258" s="343"/>
      <c r="D258" s="343"/>
      <c r="E258" s="343"/>
      <c r="F258" s="343"/>
      <c r="G258" s="343"/>
      <c r="H258" s="343"/>
      <c r="I258" s="78"/>
      <c r="J258" s="79"/>
      <c r="K258" s="78"/>
      <c r="L258" s="78"/>
      <c r="M258" s="78"/>
      <c r="N258" s="88" t="s">
        <v>814</v>
      </c>
      <c r="O258" s="77"/>
      <c r="P258" s="77"/>
      <c r="Q258" s="77"/>
      <c r="R258" s="77">
        <v>47.5</v>
      </c>
      <c r="S258" s="81"/>
      <c r="T258" s="77"/>
      <c r="U258" s="81"/>
      <c r="V258" s="81"/>
      <c r="W258" s="74"/>
      <c r="X258" s="74"/>
      <c r="Y258" s="74"/>
    </row>
    <row r="259" spans="1:25" x14ac:dyDescent="0.25">
      <c r="A259" s="343"/>
      <c r="B259" s="343"/>
      <c r="C259" s="343"/>
      <c r="D259" s="343"/>
      <c r="E259" s="343"/>
      <c r="F259" s="343"/>
      <c r="G259" s="343"/>
      <c r="H259" s="343"/>
      <c r="I259" s="78"/>
      <c r="J259" s="79"/>
      <c r="K259" s="78"/>
      <c r="L259" s="78"/>
      <c r="M259" s="78" t="s">
        <v>953</v>
      </c>
      <c r="N259" s="88" t="s">
        <v>813</v>
      </c>
      <c r="O259" s="77">
        <v>19.3</v>
      </c>
      <c r="P259" s="77"/>
      <c r="Q259" s="77">
        <v>34.9</v>
      </c>
      <c r="R259" s="77">
        <v>49.4</v>
      </c>
      <c r="S259" s="80">
        <f>IF(OR(O259&gt;0,O260&gt;0),MAX(O259:O260),"")</f>
        <v>20.100000000000001</v>
      </c>
      <c r="T259" s="77"/>
      <c r="U259" s="80">
        <f>IF(OR(Q259&gt;0,Q260&gt;0),MAX(Q259:Q260),"")</f>
        <v>34.9</v>
      </c>
      <c r="V259" s="80">
        <f>IF(OR(R259&gt;0,R260&gt;0),MAX(R259:R260),"")</f>
        <v>49.4</v>
      </c>
      <c r="W259" s="74"/>
      <c r="X259" s="74"/>
      <c r="Y259" s="74"/>
    </row>
    <row r="260" spans="1:25" x14ac:dyDescent="0.25">
      <c r="A260" s="343"/>
      <c r="B260" s="343"/>
      <c r="C260" s="343"/>
      <c r="D260" s="343"/>
      <c r="E260" s="343"/>
      <c r="F260" s="343"/>
      <c r="G260" s="343"/>
      <c r="H260" s="343"/>
      <c r="I260" s="78"/>
      <c r="J260" s="79"/>
      <c r="K260" s="78"/>
      <c r="L260" s="78"/>
      <c r="M260" s="78"/>
      <c r="N260" s="88" t="s">
        <v>814</v>
      </c>
      <c r="O260" s="77">
        <v>20.100000000000001</v>
      </c>
      <c r="P260" s="77"/>
      <c r="Q260" s="77">
        <v>34.1</v>
      </c>
      <c r="R260" s="77">
        <v>46.7</v>
      </c>
      <c r="S260" s="81"/>
      <c r="T260" s="77"/>
      <c r="U260" s="81"/>
      <c r="V260" s="81"/>
      <c r="W260" s="74"/>
      <c r="X260" s="74"/>
      <c r="Y260" s="74"/>
    </row>
    <row r="261" spans="1:25" x14ac:dyDescent="0.25">
      <c r="A261" s="343"/>
      <c r="B261" s="343"/>
      <c r="C261" s="343"/>
      <c r="D261" s="343"/>
      <c r="E261" s="343"/>
      <c r="F261" s="343"/>
      <c r="G261" s="343"/>
      <c r="H261" s="343"/>
      <c r="I261" s="78"/>
      <c r="J261" s="79"/>
      <c r="K261" s="78"/>
      <c r="L261" s="78"/>
      <c r="M261" s="78" t="s">
        <v>954</v>
      </c>
      <c r="N261" s="88" t="s">
        <v>813</v>
      </c>
      <c r="O261" s="77"/>
      <c r="P261" s="77"/>
      <c r="Q261" s="77"/>
      <c r="R261" s="77">
        <v>46</v>
      </c>
      <c r="S261" s="80"/>
      <c r="T261" s="77"/>
      <c r="U261" s="80"/>
      <c r="V261" s="80">
        <f>IF(OR(R261&gt;0,R262&gt;0),MAX(R261:R262),"")</f>
        <v>46</v>
      </c>
      <c r="W261" s="74"/>
      <c r="X261" s="74"/>
      <c r="Y261" s="74"/>
    </row>
    <row r="262" spans="1:25" x14ac:dyDescent="0.25">
      <c r="A262" s="343"/>
      <c r="B262" s="343"/>
      <c r="C262" s="343"/>
      <c r="D262" s="343"/>
      <c r="E262" s="343"/>
      <c r="F262" s="343"/>
      <c r="G262" s="343"/>
      <c r="H262" s="343"/>
      <c r="I262" s="78"/>
      <c r="J262" s="79"/>
      <c r="K262" s="78"/>
      <c r="L262" s="78"/>
      <c r="M262" s="78"/>
      <c r="N262" s="88" t="s">
        <v>814</v>
      </c>
      <c r="O262" s="77"/>
      <c r="P262" s="77"/>
      <c r="Q262" s="77"/>
      <c r="R262" s="77">
        <v>45.7</v>
      </c>
      <c r="S262" s="81"/>
      <c r="T262" s="77"/>
      <c r="U262" s="81"/>
      <c r="V262" s="81"/>
      <c r="W262" s="74"/>
      <c r="X262" s="74"/>
      <c r="Y262" s="74"/>
    </row>
    <row r="263" spans="1:25" x14ac:dyDescent="0.25">
      <c r="A263" s="343"/>
      <c r="B263" s="343"/>
      <c r="C263" s="343"/>
      <c r="D263" s="343"/>
      <c r="E263" s="343"/>
      <c r="F263" s="343"/>
      <c r="G263" s="343"/>
      <c r="H263" s="343"/>
      <c r="I263" s="78"/>
      <c r="J263" s="79"/>
      <c r="K263" s="78"/>
      <c r="L263" s="78"/>
      <c r="M263" s="78" t="s">
        <v>955</v>
      </c>
      <c r="N263" s="88" t="s">
        <v>813</v>
      </c>
      <c r="O263" s="77"/>
      <c r="P263" s="77"/>
      <c r="Q263" s="77"/>
      <c r="R263" s="77">
        <v>52.2</v>
      </c>
      <c r="S263" s="80"/>
      <c r="T263" s="77"/>
      <c r="U263" s="80"/>
      <c r="V263" s="80">
        <f>IF(OR(R263&gt;0,R264&gt;0),MAX(R263:R264),"")</f>
        <v>52.2</v>
      </c>
      <c r="W263" s="74"/>
      <c r="X263" s="74"/>
      <c r="Y263" s="74"/>
    </row>
    <row r="264" spans="1:25" x14ac:dyDescent="0.25">
      <c r="A264" s="343"/>
      <c r="B264" s="343"/>
      <c r="C264" s="343"/>
      <c r="D264" s="343"/>
      <c r="E264" s="343"/>
      <c r="F264" s="343"/>
      <c r="G264" s="343"/>
      <c r="H264" s="343"/>
      <c r="I264" s="78"/>
      <c r="J264" s="79"/>
      <c r="K264" s="78"/>
      <c r="L264" s="78"/>
      <c r="M264" s="78"/>
      <c r="N264" s="88" t="s">
        <v>814</v>
      </c>
      <c r="O264" s="77"/>
      <c r="P264" s="77"/>
      <c r="Q264" s="77"/>
      <c r="R264" s="77">
        <v>51.8</v>
      </c>
      <c r="S264" s="81"/>
      <c r="T264" s="77"/>
      <c r="U264" s="81"/>
      <c r="V264" s="81"/>
      <c r="W264" s="74"/>
      <c r="X264" s="74"/>
      <c r="Y264" s="74"/>
    </row>
    <row r="265" spans="1:25" x14ac:dyDescent="0.25">
      <c r="A265" s="343"/>
      <c r="B265" s="343"/>
      <c r="C265" s="343"/>
      <c r="D265" s="343"/>
      <c r="E265" s="343"/>
      <c r="F265" s="343"/>
      <c r="G265" s="343"/>
      <c r="H265" s="343"/>
      <c r="I265" s="78"/>
      <c r="J265" s="79"/>
      <c r="K265" s="78"/>
      <c r="L265" s="78"/>
      <c r="M265" s="78" t="s">
        <v>956</v>
      </c>
      <c r="N265" s="88" t="s">
        <v>813</v>
      </c>
      <c r="O265" s="77">
        <v>19.600000000000001</v>
      </c>
      <c r="P265" s="77"/>
      <c r="Q265" s="77">
        <v>34.1</v>
      </c>
      <c r="R265" s="77">
        <v>48.6</v>
      </c>
      <c r="S265" s="80">
        <f>IF(OR(O265&gt;0,O266&gt;0),MAX(O265:O266),"")</f>
        <v>20.3</v>
      </c>
      <c r="T265" s="77"/>
      <c r="U265" s="80">
        <f>IF(OR(Q265&gt;0,Q266&gt;0),MAX(Q265:Q266),"")</f>
        <v>35.299999999999997</v>
      </c>
      <c r="V265" s="80">
        <f>IF(OR(R265&gt;0,R266&gt;0),MAX(R265:R266),"")</f>
        <v>48.6</v>
      </c>
      <c r="W265" s="74"/>
      <c r="X265" s="74"/>
      <c r="Y265" s="74"/>
    </row>
    <row r="266" spans="1:25" x14ac:dyDescent="0.25">
      <c r="A266" s="343"/>
      <c r="B266" s="343"/>
      <c r="C266" s="343"/>
      <c r="D266" s="343"/>
      <c r="E266" s="343"/>
      <c r="F266" s="343"/>
      <c r="G266" s="343"/>
      <c r="H266" s="343"/>
      <c r="I266" s="78"/>
      <c r="J266" s="79"/>
      <c r="K266" s="78"/>
      <c r="L266" s="78"/>
      <c r="M266" s="78"/>
      <c r="N266" s="88" t="s">
        <v>814</v>
      </c>
      <c r="O266" s="77">
        <v>20.3</v>
      </c>
      <c r="P266" s="77"/>
      <c r="Q266" s="77">
        <v>35.299999999999997</v>
      </c>
      <c r="R266" s="77">
        <v>48.6</v>
      </c>
      <c r="S266" s="81"/>
      <c r="T266" s="77"/>
      <c r="U266" s="81"/>
      <c r="V266" s="81"/>
      <c r="W266" s="74"/>
      <c r="X266" s="74"/>
      <c r="Y266" s="74"/>
    </row>
    <row r="267" spans="1:25" x14ac:dyDescent="0.25">
      <c r="A267" s="343"/>
      <c r="B267" s="343"/>
      <c r="C267" s="343"/>
      <c r="D267" s="343"/>
      <c r="E267" s="343"/>
      <c r="F267" s="343"/>
      <c r="G267" s="343"/>
      <c r="H267" s="343"/>
      <c r="I267" s="78"/>
      <c r="J267" s="79"/>
      <c r="K267" s="78"/>
      <c r="L267" s="78"/>
      <c r="M267" s="78" t="s">
        <v>957</v>
      </c>
      <c r="N267" s="88" t="s">
        <v>813</v>
      </c>
      <c r="O267" s="77">
        <v>19.7</v>
      </c>
      <c r="P267" s="77"/>
      <c r="Q267" s="77">
        <v>31.5</v>
      </c>
      <c r="R267" s="77">
        <v>44</v>
      </c>
      <c r="S267" s="80">
        <f>IF(OR(O267&gt;0,O268&gt;0),MAX(O267:O268),"")</f>
        <v>19.7</v>
      </c>
      <c r="T267" s="77"/>
      <c r="U267" s="80">
        <f>IF(OR(Q267&gt;0,Q268&gt;0),MAX(Q267:Q268),"")</f>
        <v>32</v>
      </c>
      <c r="V267" s="80">
        <f>IF(OR(R267&gt;0,R268&gt;0),MAX(R267:R268),"")</f>
        <v>44.5</v>
      </c>
      <c r="W267" s="74"/>
      <c r="X267" s="74"/>
      <c r="Y267" s="74"/>
    </row>
    <row r="268" spans="1:25" x14ac:dyDescent="0.25">
      <c r="A268" s="343"/>
      <c r="B268" s="343"/>
      <c r="C268" s="343"/>
      <c r="D268" s="343"/>
      <c r="E268" s="343"/>
      <c r="F268" s="343"/>
      <c r="G268" s="343"/>
      <c r="H268" s="343"/>
      <c r="I268" s="78"/>
      <c r="J268" s="79"/>
      <c r="K268" s="78"/>
      <c r="L268" s="78"/>
      <c r="M268" s="78"/>
      <c r="N268" s="88" t="s">
        <v>814</v>
      </c>
      <c r="O268" s="77">
        <v>18.600000000000001</v>
      </c>
      <c r="P268" s="77"/>
      <c r="Q268" s="77">
        <v>32</v>
      </c>
      <c r="R268" s="77">
        <v>44.5</v>
      </c>
      <c r="S268" s="81"/>
      <c r="T268" s="77"/>
      <c r="U268" s="81"/>
      <c r="V268" s="81"/>
      <c r="W268" s="74"/>
      <c r="X268" s="74"/>
      <c r="Y268" s="74"/>
    </row>
    <row r="269" spans="1:25" x14ac:dyDescent="0.25">
      <c r="A269" s="343"/>
      <c r="B269" s="343"/>
      <c r="C269" s="343"/>
      <c r="D269" s="343"/>
      <c r="E269" s="343"/>
      <c r="F269" s="343"/>
      <c r="G269" s="343"/>
      <c r="H269" s="343"/>
      <c r="I269" s="78"/>
      <c r="J269" s="79"/>
      <c r="K269" s="78"/>
      <c r="L269" s="78"/>
      <c r="M269" s="78" t="s">
        <v>958</v>
      </c>
      <c r="N269" s="88" t="s">
        <v>813</v>
      </c>
      <c r="O269" s="77"/>
      <c r="P269" s="77"/>
      <c r="Q269" s="77"/>
      <c r="R269" s="77">
        <v>43.4</v>
      </c>
      <c r="S269" s="80"/>
      <c r="T269" s="77"/>
      <c r="U269" s="80"/>
      <c r="V269" s="80">
        <f>IF(OR(R269&gt;0,R270&gt;0),MAX(R269:R270),"")</f>
        <v>43.8</v>
      </c>
      <c r="W269" s="74"/>
      <c r="X269" s="74"/>
      <c r="Y269" s="74"/>
    </row>
    <row r="270" spans="1:25" x14ac:dyDescent="0.25">
      <c r="A270" s="343"/>
      <c r="B270" s="343"/>
      <c r="C270" s="343"/>
      <c r="D270" s="343"/>
      <c r="E270" s="343"/>
      <c r="F270" s="343"/>
      <c r="G270" s="343"/>
      <c r="H270" s="343"/>
      <c r="I270" s="78"/>
      <c r="J270" s="79"/>
      <c r="K270" s="78"/>
      <c r="L270" s="78"/>
      <c r="M270" s="78"/>
      <c r="N270" s="88" t="s">
        <v>814</v>
      </c>
      <c r="O270" s="77"/>
      <c r="P270" s="77"/>
      <c r="Q270" s="77"/>
      <c r="R270" s="77">
        <v>43.8</v>
      </c>
      <c r="S270" s="81"/>
      <c r="T270" s="77"/>
      <c r="U270" s="81"/>
      <c r="V270" s="81"/>
      <c r="W270" s="74"/>
      <c r="X270" s="74"/>
      <c r="Y270" s="74"/>
    </row>
    <row r="271" spans="1:25" x14ac:dyDescent="0.25">
      <c r="A271" s="343"/>
      <c r="B271" s="343"/>
      <c r="C271" s="343"/>
      <c r="D271" s="343"/>
      <c r="E271" s="343"/>
      <c r="F271" s="343"/>
      <c r="G271" s="343"/>
      <c r="H271" s="343"/>
      <c r="I271" s="78"/>
      <c r="J271" s="79"/>
      <c r="K271" s="78"/>
      <c r="L271" s="78"/>
      <c r="M271" s="78" t="s">
        <v>959</v>
      </c>
      <c r="N271" s="88" t="s">
        <v>813</v>
      </c>
      <c r="O271" s="77"/>
      <c r="P271" s="77"/>
      <c r="Q271" s="77"/>
      <c r="R271" s="77">
        <v>44.3</v>
      </c>
      <c r="S271" s="80"/>
      <c r="T271" s="77"/>
      <c r="U271" s="80"/>
      <c r="V271" s="80">
        <f>IF(OR(R271&gt;0,R272&gt;0),MAX(R271:R272),"")</f>
        <v>44.9</v>
      </c>
      <c r="W271" s="74"/>
      <c r="X271" s="74"/>
      <c r="Y271" s="74"/>
    </row>
    <row r="272" spans="1:25" x14ac:dyDescent="0.25">
      <c r="A272" s="343"/>
      <c r="B272" s="343"/>
      <c r="C272" s="343"/>
      <c r="D272" s="343"/>
      <c r="E272" s="343"/>
      <c r="F272" s="343"/>
      <c r="G272" s="343"/>
      <c r="H272" s="343"/>
      <c r="I272" s="78"/>
      <c r="J272" s="79"/>
      <c r="K272" s="78"/>
      <c r="L272" s="78"/>
      <c r="M272" s="78"/>
      <c r="N272" s="88" t="s">
        <v>814</v>
      </c>
      <c r="O272" s="77"/>
      <c r="P272" s="77"/>
      <c r="Q272" s="77"/>
      <c r="R272" s="77">
        <v>44.9</v>
      </c>
      <c r="S272" s="81"/>
      <c r="T272" s="77"/>
      <c r="U272" s="81"/>
      <c r="V272" s="81"/>
      <c r="W272" s="74"/>
      <c r="X272" s="74"/>
      <c r="Y272" s="74"/>
    </row>
    <row r="273" spans="1:25" x14ac:dyDescent="0.25">
      <c r="A273" s="343"/>
      <c r="B273" s="343"/>
      <c r="C273" s="343"/>
      <c r="D273" s="343"/>
      <c r="E273" s="343"/>
      <c r="F273" s="343"/>
      <c r="G273" s="343"/>
      <c r="H273" s="343"/>
      <c r="I273" s="78"/>
      <c r="J273" s="79"/>
      <c r="K273" s="78"/>
      <c r="L273" s="78"/>
      <c r="M273" s="78" t="s">
        <v>960</v>
      </c>
      <c r="N273" s="88" t="s">
        <v>813</v>
      </c>
      <c r="O273" s="77">
        <v>18.8</v>
      </c>
      <c r="P273" s="77"/>
      <c r="Q273" s="77">
        <v>29.9</v>
      </c>
      <c r="R273" s="77">
        <v>40.4</v>
      </c>
      <c r="S273" s="80">
        <f>IF(OR(O273&gt;0,O274&gt;0),MAX(O273:O274),"")</f>
        <v>18.8</v>
      </c>
      <c r="T273" s="77"/>
      <c r="U273" s="80">
        <f>IF(OR(Q273&gt;0,Q274&gt;0),MAX(Q273:Q274),"")</f>
        <v>30.4</v>
      </c>
      <c r="V273" s="80">
        <f>IF(OR(R273&gt;0,R274&gt;0),MAX(R273:R274),"")</f>
        <v>40.5</v>
      </c>
      <c r="W273" s="74"/>
      <c r="X273" s="74"/>
      <c r="Y273" s="74"/>
    </row>
    <row r="274" spans="1:25" x14ac:dyDescent="0.25">
      <c r="A274" s="343"/>
      <c r="B274" s="343"/>
      <c r="C274" s="343"/>
      <c r="D274" s="343"/>
      <c r="E274" s="343"/>
      <c r="F274" s="343"/>
      <c r="G274" s="343"/>
      <c r="H274" s="343"/>
      <c r="I274" s="78"/>
      <c r="J274" s="79"/>
      <c r="K274" s="78"/>
      <c r="L274" s="78"/>
      <c r="M274" s="78"/>
      <c r="N274" s="88" t="s">
        <v>814</v>
      </c>
      <c r="O274" s="77">
        <v>18.7</v>
      </c>
      <c r="P274" s="77"/>
      <c r="Q274" s="77">
        <v>30.4</v>
      </c>
      <c r="R274" s="77">
        <v>40.5</v>
      </c>
      <c r="S274" s="81"/>
      <c r="T274" s="77"/>
      <c r="U274" s="81"/>
      <c r="V274" s="81"/>
      <c r="W274" s="74"/>
      <c r="X274" s="74"/>
      <c r="Y274" s="74"/>
    </row>
    <row r="275" spans="1:25" x14ac:dyDescent="0.25">
      <c r="A275" s="343"/>
      <c r="B275" s="343"/>
      <c r="C275" s="343"/>
      <c r="D275" s="343"/>
      <c r="E275" s="343"/>
      <c r="F275" s="343"/>
      <c r="G275" s="343"/>
      <c r="H275" s="343"/>
      <c r="I275" s="78"/>
      <c r="J275" s="79"/>
      <c r="K275" s="78"/>
      <c r="L275" s="78"/>
      <c r="M275" s="78" t="s">
        <v>961</v>
      </c>
      <c r="N275" s="88" t="s">
        <v>813</v>
      </c>
      <c r="O275" s="77"/>
      <c r="P275" s="77"/>
      <c r="Q275" s="77"/>
      <c r="R275" s="77">
        <v>49.8</v>
      </c>
      <c r="S275" s="80"/>
      <c r="T275" s="77"/>
      <c r="U275" s="80"/>
      <c r="V275" s="80">
        <f>IF(OR(R275&gt;0,R276&gt;0),MAX(R275:R276),"")</f>
        <v>52.2</v>
      </c>
      <c r="W275" s="74"/>
      <c r="X275" s="74"/>
      <c r="Y275" s="74"/>
    </row>
    <row r="276" spans="1:25" x14ac:dyDescent="0.25">
      <c r="A276" s="343"/>
      <c r="B276" s="343"/>
      <c r="C276" s="343"/>
      <c r="D276" s="343"/>
      <c r="E276" s="343"/>
      <c r="F276" s="343"/>
      <c r="G276" s="343"/>
      <c r="H276" s="343"/>
      <c r="I276" s="78"/>
      <c r="J276" s="79"/>
      <c r="K276" s="78"/>
      <c r="L276" s="78"/>
      <c r="M276" s="78"/>
      <c r="N276" s="88" t="s">
        <v>814</v>
      </c>
      <c r="O276" s="77"/>
      <c r="P276" s="77"/>
      <c r="Q276" s="77"/>
      <c r="R276" s="77">
        <v>52.2</v>
      </c>
      <c r="S276" s="81"/>
      <c r="T276" s="77"/>
      <c r="U276" s="81"/>
      <c r="V276" s="81"/>
      <c r="W276" s="74"/>
      <c r="X276" s="74"/>
      <c r="Y276" s="74"/>
    </row>
    <row r="277" spans="1:25" x14ac:dyDescent="0.25">
      <c r="A277" s="343"/>
      <c r="B277" s="343"/>
      <c r="C277" s="343"/>
      <c r="D277" s="343"/>
      <c r="E277" s="343"/>
      <c r="F277" s="343"/>
      <c r="G277" s="343"/>
      <c r="H277" s="343"/>
      <c r="I277" s="78"/>
      <c r="J277" s="79"/>
      <c r="K277" s="78"/>
      <c r="L277" s="78"/>
      <c r="M277" s="78" t="s">
        <v>962</v>
      </c>
      <c r="N277" s="88" t="s">
        <v>813</v>
      </c>
      <c r="O277" s="77"/>
      <c r="P277" s="77"/>
      <c r="Q277" s="77"/>
      <c r="R277" s="77">
        <v>48.7</v>
      </c>
      <c r="S277" s="80"/>
      <c r="T277" s="77"/>
      <c r="U277" s="80"/>
      <c r="V277" s="80">
        <f>IF(OR(R277&gt;0,R278&gt;0),MAX(R277:R278),"")</f>
        <v>49.4</v>
      </c>
      <c r="W277" s="74"/>
      <c r="X277" s="74"/>
      <c r="Y277" s="74"/>
    </row>
    <row r="278" spans="1:25" x14ac:dyDescent="0.25">
      <c r="A278" s="343"/>
      <c r="B278" s="343"/>
      <c r="C278" s="343"/>
      <c r="D278" s="343"/>
      <c r="E278" s="343"/>
      <c r="F278" s="343"/>
      <c r="G278" s="343"/>
      <c r="H278" s="343"/>
      <c r="I278" s="78"/>
      <c r="J278" s="79"/>
      <c r="K278" s="78"/>
      <c r="L278" s="78"/>
      <c r="M278" s="78"/>
      <c r="N278" s="88" t="s">
        <v>814</v>
      </c>
      <c r="O278" s="77"/>
      <c r="P278" s="77"/>
      <c r="Q278" s="77"/>
      <c r="R278" s="77">
        <v>49.4</v>
      </c>
      <c r="S278" s="85"/>
      <c r="T278" s="77"/>
      <c r="U278" s="85"/>
      <c r="V278" s="85"/>
      <c r="W278" s="74"/>
      <c r="X278" s="74"/>
      <c r="Y278" s="74"/>
    </row>
    <row r="279" spans="1:25" x14ac:dyDescent="0.25">
      <c r="U279" s="74"/>
      <c r="V279"/>
    </row>
  </sheetData>
  <mergeCells count="64">
    <mergeCell ref="F139:F194"/>
    <mergeCell ref="G139:G194"/>
    <mergeCell ref="H139:H194"/>
    <mergeCell ref="A139:A194"/>
    <mergeCell ref="B139:B194"/>
    <mergeCell ref="C139:C194"/>
    <mergeCell ref="D139:D194"/>
    <mergeCell ref="E139:E194"/>
    <mergeCell ref="A80:A138"/>
    <mergeCell ref="B80:B138"/>
    <mergeCell ref="C80:C138"/>
    <mergeCell ref="D80:D138"/>
    <mergeCell ref="E80:E138"/>
    <mergeCell ref="A50:A79"/>
    <mergeCell ref="B50:B79"/>
    <mergeCell ref="D50:D79"/>
    <mergeCell ref="E50:E79"/>
    <mergeCell ref="C50:C79"/>
    <mergeCell ref="A8:A49"/>
    <mergeCell ref="B8:B49"/>
    <mergeCell ref="C8:C49"/>
    <mergeCell ref="D8:D49"/>
    <mergeCell ref="E8:E49"/>
    <mergeCell ref="F235:F278"/>
    <mergeCell ref="G235:G278"/>
    <mergeCell ref="H235:H278"/>
    <mergeCell ref="A195:A234"/>
    <mergeCell ref="B195:B234"/>
    <mergeCell ref="C195:C234"/>
    <mergeCell ref="D195:D234"/>
    <mergeCell ref="E195:E234"/>
    <mergeCell ref="F195:F234"/>
    <mergeCell ref="G195:G234"/>
    <mergeCell ref="H195:H234"/>
    <mergeCell ref="A235:A278"/>
    <mergeCell ref="B235:B278"/>
    <mergeCell ref="C235:C278"/>
    <mergeCell ref="D235:D278"/>
    <mergeCell ref="E235:E278"/>
    <mergeCell ref="A3:V4"/>
    <mergeCell ref="L6:L7"/>
    <mergeCell ref="G6:G7"/>
    <mergeCell ref="H6:H7"/>
    <mergeCell ref="A6:A7"/>
    <mergeCell ref="E6:E7"/>
    <mergeCell ref="F6:F7"/>
    <mergeCell ref="D6:D7"/>
    <mergeCell ref="C6:C7"/>
    <mergeCell ref="B6:B7"/>
    <mergeCell ref="N6:R6"/>
    <mergeCell ref="S6:V6"/>
    <mergeCell ref="J6:J7"/>
    <mergeCell ref="I6:I7"/>
    <mergeCell ref="K6:K7"/>
    <mergeCell ref="M6:M7"/>
    <mergeCell ref="F80:F138"/>
    <mergeCell ref="G80:G138"/>
    <mergeCell ref="H80:H138"/>
    <mergeCell ref="F8:F49"/>
    <mergeCell ref="G8:G49"/>
    <mergeCell ref="H8:H49"/>
    <mergeCell ref="F50:F79"/>
    <mergeCell ref="G50:G79"/>
    <mergeCell ref="H50:H79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75944E6CC129341A16F30131540D9C5" ma:contentTypeVersion="15" ma:contentTypeDescription="Crie um novo documento." ma:contentTypeScope="" ma:versionID="e564ccba241ca085059de6bf659fa29a">
  <xsd:schema xmlns:xsd="http://www.w3.org/2001/XMLSchema" xmlns:xs="http://www.w3.org/2001/XMLSchema" xmlns:p="http://schemas.microsoft.com/office/2006/metadata/properties" xmlns:ns2="b2a05141-f31b-41a5-bd80-e1d14249b0c9" xmlns:ns3="e970c456-66fe-457f-bc16-705b943710fe" targetNamespace="http://schemas.microsoft.com/office/2006/metadata/properties" ma:root="true" ma:fieldsID="7a91a3ec1d9e64c366d3a3ad21642744" ns2:_="" ns3:_="">
    <xsd:import namespace="b2a05141-f31b-41a5-bd80-e1d14249b0c9"/>
    <xsd:import namespace="e970c456-66fe-457f-bc16-705b943710f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a05141-f31b-41a5-bd80-e1d14249b0c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Marcações de imagem" ma:readOnly="false" ma:fieldId="{5cf76f15-5ced-4ddc-b409-7134ff3c332f}" ma:taxonomyMulti="true" ma:sspId="247fe5ef-9a42-4b44-a05c-5983aeb5733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70c456-66fe-457f-bc16-705b943710fe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be964f01-7648-45be-8158-8f4b133aed29}" ma:internalName="TaxCatchAll" ma:showField="CatchAllData" ma:web="e970c456-66fe-457f-bc16-705b943710f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2a05141-f31b-41a5-bd80-e1d14249b0c9">
      <Terms xmlns="http://schemas.microsoft.com/office/infopath/2007/PartnerControls"/>
    </lcf76f155ced4ddcb4097134ff3c332f>
    <TaxCatchAll xmlns="e970c456-66fe-457f-bc16-705b943710fe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6AB4C29-1582-41CD-96B5-F621063303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2a05141-f31b-41a5-bd80-e1d14249b0c9"/>
    <ds:schemaRef ds:uri="e970c456-66fe-457f-bc16-705b943710f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578F1E4-54DE-4C27-8101-52679A7F2528}">
  <ds:schemaRefs>
    <ds:schemaRef ds:uri="http://schemas.microsoft.com/office/2006/metadata/properties"/>
    <ds:schemaRef ds:uri="http://schemas.microsoft.com/office/infopath/2007/PartnerControls"/>
    <ds:schemaRef ds:uri="b2a05141-f31b-41a5-bd80-e1d14249b0c9"/>
    <ds:schemaRef ds:uri="e970c456-66fe-457f-bc16-705b943710fe"/>
  </ds:schemaRefs>
</ds:datastoreItem>
</file>

<file path=customXml/itemProps3.xml><?xml version="1.0" encoding="utf-8"?>
<ds:datastoreItem xmlns:ds="http://schemas.openxmlformats.org/officeDocument/2006/customXml" ds:itemID="{BD256E84-C7BB-4375-8B35-A64578F3EC9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8</vt:i4>
      </vt:variant>
      <vt:variant>
        <vt:lpstr>Intervalos Nomeados</vt:lpstr>
      </vt:variant>
      <vt:variant>
        <vt:i4>2</vt:i4>
      </vt:variant>
    </vt:vector>
  </HeadingPairs>
  <TitlesOfParts>
    <vt:vector size="10" baseType="lpstr">
      <vt:lpstr>Resultados Compressão</vt:lpstr>
      <vt:lpstr>Controle cimento</vt:lpstr>
      <vt:lpstr>Protensão faces leste-oest-sul</vt:lpstr>
      <vt:lpstr>Protensão galeria</vt:lpstr>
      <vt:lpstr>Datas</vt:lpstr>
      <vt:lpstr>Tabela</vt:lpstr>
      <vt:lpstr>RT032</vt:lpstr>
      <vt:lpstr>Estudo</vt:lpstr>
      <vt:lpstr>'Resultados Compressão'!Area_de_impressao</vt:lpstr>
      <vt:lpstr>Tabela!Area_de_impressao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CGC-Alan</dc:creator>
  <cp:keywords/>
  <dc:description/>
  <cp:lastModifiedBy>Alan da Silva Ferreira</cp:lastModifiedBy>
  <cp:revision/>
  <cp:lastPrinted>2023-06-01T16:24:29Z</cp:lastPrinted>
  <dcterms:created xsi:type="dcterms:W3CDTF">2022-08-16T13:11:00Z</dcterms:created>
  <dcterms:modified xsi:type="dcterms:W3CDTF">2023-06-14T20:46:12Z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0x010100475944E6CC129341A16F30131540D9C5</vt:lpwstr>
  </property>
  <property fmtid="{D5CDD505-2E9C-101B-9397-08002B2CF9AE}" pid="3" name="MediaServiceImageTags">
    <vt:lpwstr/>
  </property>
</Properties>
</file>